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715" windowHeight="4770" activeTab="0"/>
  </bookViews>
  <sheets>
    <sheet name="Uitleg" sheetId="1" r:id="rId1"/>
    <sheet name="Nu" sheetId="2" r:id="rId2"/>
    <sheet name="Gewenst" sheetId="3" r:id="rId3"/>
    <sheet name="Grafieken Persoonlijk" sheetId="4" r:id="rId4"/>
    <sheet name="Grafieken vergelijk" sheetId="5" r:id="rId5"/>
    <sheet name="Werkblad Nu" sheetId="6" state="hidden" r:id="rId6"/>
    <sheet name="Werkblad Gewenst" sheetId="7" state="hidden" r:id="rId7"/>
    <sheet name="Overige grafieken" sheetId="8" state="hidden" r:id="rId8"/>
  </sheets>
  <definedNames/>
  <calcPr fullCalcOnLoad="1"/>
</workbook>
</file>

<file path=xl/sharedStrings.xml><?xml version="1.0" encoding="utf-8"?>
<sst xmlns="http://schemas.openxmlformats.org/spreadsheetml/2006/main" count="323" uniqueCount="42">
  <si>
    <t>a</t>
  </si>
  <si>
    <t>b</t>
  </si>
  <si>
    <t>c</t>
  </si>
  <si>
    <t>d</t>
  </si>
  <si>
    <t>Dominante kenmerken</t>
  </si>
  <si>
    <t>De Leiding van de organisatie</t>
  </si>
  <si>
    <t>Personeelsmanagement</t>
  </si>
  <si>
    <t>Het bindmiddel van de organisatie</t>
  </si>
  <si>
    <t>Strategische accenten</t>
  </si>
  <si>
    <t>Succescriteria</t>
  </si>
  <si>
    <t>A</t>
  </si>
  <si>
    <t>B</t>
  </si>
  <si>
    <t>C</t>
  </si>
  <si>
    <t>D</t>
  </si>
  <si>
    <t>Totaal</t>
  </si>
  <si>
    <t>Gemiddeld</t>
  </si>
  <si>
    <t>Flexibel</t>
  </si>
  <si>
    <t>Adhocratie</t>
  </si>
  <si>
    <t>Extern</t>
  </si>
  <si>
    <t>Markt</t>
  </si>
  <si>
    <t>Stabiliteit</t>
  </si>
  <si>
    <t>Intern</t>
  </si>
  <si>
    <t>Familie</t>
  </si>
  <si>
    <t>Hiërarchie</t>
  </si>
  <si>
    <t xml:space="preserve">Naam: </t>
  </si>
  <si>
    <t>Zelf</t>
  </si>
  <si>
    <t>e</t>
  </si>
  <si>
    <t>f</t>
  </si>
  <si>
    <t>g</t>
  </si>
  <si>
    <t>h</t>
  </si>
  <si>
    <t>i</t>
  </si>
  <si>
    <t>j</t>
  </si>
  <si>
    <t>Naam</t>
  </si>
  <si>
    <t>Aan de hand van de vragen met betrekking tot Quinn kun je de antwoorden invoeren</t>
  </si>
  <si>
    <t>Er zijn 2 invulbladen, Nu en Gewenst.</t>
  </si>
  <si>
    <t>De persoonlijke grafieken zijn helemaal uitgesplits op alle deelgebieden. De groepsgrafieken niet, alleen het totaal</t>
  </si>
  <si>
    <t>Als de cijfers goed zijn ingevuld (per vraag op 100 uitkomt) worden alle invulvlakken groen</t>
  </si>
  <si>
    <t>Als er minder mensen dan 10 zijn, die het model invoeren, maak dan de rest helemaal leeg, de grafiek past zichzelf aan</t>
  </si>
  <si>
    <t>In de aparte vragenlijst (Wordfile OCAI model) staan alle vragen. De antwoorden kunnen in dit bestand worden ingevoerd</t>
  </si>
  <si>
    <t>Marcel Klein</t>
  </si>
  <si>
    <t>Het model worst beschreven in het boek  "Onderzoeken en Veranderen" van Kim S Cameron en Robert E Quinn</t>
  </si>
  <si>
    <t>ISBN: 90 5261 291 9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</si>
</sst>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4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Situatie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465"/>
          <c:w val="0.463"/>
          <c:h val="0.6235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Nu'!$B$16:$I$16</c:f>
              <c:numCache>
                <c:ptCount val="8"/>
                <c:pt idx="0">
                  <c:v>9.523809523809524</c:v>
                </c:pt>
                <c:pt idx="1">
                  <c:v>8.333333333333334</c:v>
                </c:pt>
                <c:pt idx="2">
                  <c:v>9.523809523809524</c:v>
                </c:pt>
                <c:pt idx="3">
                  <c:v>18.333333333333332</c:v>
                </c:pt>
                <c:pt idx="4">
                  <c:v>26.19047619047619</c:v>
                </c:pt>
                <c:pt idx="5">
                  <c:v>55</c:v>
                </c:pt>
                <c:pt idx="6">
                  <c:v>26.19047619047619</c:v>
                </c:pt>
                <c:pt idx="7">
                  <c:v>18.333333333333332</c:v>
                </c:pt>
              </c:numCache>
            </c:numRef>
          </c:val>
        </c:ser>
        <c:axId val="8879633"/>
        <c:axId val="12807834"/>
      </c:radarChart>
      <c:catAx>
        <c:axId val="8879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7834"/>
        <c:crosses val="autoZero"/>
        <c:auto val="0"/>
        <c:lblOffset val="100"/>
        <c:tickLblSkip val="1"/>
        <c:noMultiLvlLbl val="0"/>
      </c:catAx>
      <c:valAx>
        <c:axId val="1280783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79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Situatie</a:t>
            </a:r>
          </a:p>
        </c:rich>
      </c:tx>
      <c:layout>
        <c:manualLayout>
          <c:xMode val="factor"/>
          <c:yMode val="factor"/>
          <c:x val="-0.128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4325"/>
          <c:w val="0.46475"/>
          <c:h val="0.6245"/>
        </c:manualLayout>
      </c:layout>
      <c:radarChart>
        <c:radarStyle val="marker"/>
        <c:varyColors val="0"/>
        <c:ser>
          <c:idx val="1"/>
          <c:order val="0"/>
          <c:tx>
            <c:strRef>
              <c:f>'Werkblad Nu'!$A$16</c:f>
              <c:strCache>
                <c:ptCount val="1"/>
                <c:pt idx="0">
                  <c:v>Zelf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Nu'!$B$16:$I$16</c:f>
              <c:numCache>
                <c:ptCount val="8"/>
                <c:pt idx="0">
                  <c:v>9.523809523809524</c:v>
                </c:pt>
                <c:pt idx="1">
                  <c:v>8.333333333333334</c:v>
                </c:pt>
                <c:pt idx="2">
                  <c:v>9.523809523809524</c:v>
                </c:pt>
                <c:pt idx="3">
                  <c:v>18.333333333333332</c:v>
                </c:pt>
                <c:pt idx="4">
                  <c:v>26.19047619047619</c:v>
                </c:pt>
                <c:pt idx="5">
                  <c:v>55</c:v>
                </c:pt>
                <c:pt idx="6">
                  <c:v>26.19047619047619</c:v>
                </c:pt>
                <c:pt idx="7">
                  <c:v>18.333333333333332</c:v>
                </c:pt>
              </c:numCache>
            </c:numRef>
          </c:val>
        </c:ser>
        <c:ser>
          <c:idx val="0"/>
          <c:order val="1"/>
          <c:tx>
            <c:strRef>
              <c:f>'Werkblad Nu'!$A$17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Nu'!$B$17:$I$17</c:f>
              <c:numCache>
                <c:ptCount val="8"/>
                <c:pt idx="0">
                  <c:v>19.345238095238095</c:v>
                </c:pt>
                <c:pt idx="1">
                  <c:v>39.166666666666664</c:v>
                </c:pt>
                <c:pt idx="2">
                  <c:v>23.809523809523807</c:v>
                </c:pt>
                <c:pt idx="3">
                  <c:v>27.5</c:v>
                </c:pt>
                <c:pt idx="4">
                  <c:v>16.369047619047617</c:v>
                </c:pt>
                <c:pt idx="5">
                  <c:v>18.333333333333332</c:v>
                </c:pt>
                <c:pt idx="6">
                  <c:v>11.904761904761903</c:v>
                </c:pt>
                <c:pt idx="7">
                  <c:v>15</c:v>
                </c:pt>
              </c:numCache>
            </c:numRef>
          </c:val>
        </c:ser>
        <c:ser>
          <c:idx val="2"/>
          <c:order val="2"/>
          <c:tx>
            <c:strRef>
              <c:f>'Werkblad Nu'!$A$18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Nu'!$B$18:$I$18</c:f>
              <c:numCache>
                <c:ptCount val="8"/>
                <c:pt idx="0">
                  <c:v>19.345238095238095</c:v>
                </c:pt>
                <c:pt idx="1">
                  <c:v>39.166666666666664</c:v>
                </c:pt>
                <c:pt idx="2">
                  <c:v>23.809523809523807</c:v>
                </c:pt>
                <c:pt idx="3">
                  <c:v>27.5</c:v>
                </c:pt>
                <c:pt idx="4">
                  <c:v>16.369047619047617</c:v>
                </c:pt>
                <c:pt idx="5">
                  <c:v>18.333333333333332</c:v>
                </c:pt>
                <c:pt idx="6">
                  <c:v>11.904761904761903</c:v>
                </c:pt>
                <c:pt idx="7">
                  <c:v>15</c:v>
                </c:pt>
              </c:numCache>
            </c:numRef>
          </c:val>
        </c:ser>
        <c:ser>
          <c:idx val="3"/>
          <c:order val="3"/>
          <c:tx>
            <c:strRef>
              <c:f>'Werkblad Nu'!$A$19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Nu'!$B$19:$I$19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13.98809523809524</c:v>
                </c:pt>
                <c:pt idx="7">
                  <c:v>22.5</c:v>
                </c:pt>
              </c:numCache>
            </c:numRef>
          </c:val>
        </c:ser>
        <c:ser>
          <c:idx val="4"/>
          <c:order val="4"/>
          <c:tx>
            <c:strRef>
              <c:f>'Werkblad Nu'!$A$20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Nu'!$B$20:$I$20</c:f>
              <c:numCache>
                <c:ptCount val="8"/>
                <c:pt idx="0">
                  <c:v>19.345238095238095</c:v>
                </c:pt>
                <c:pt idx="1">
                  <c:v>39.166666666666664</c:v>
                </c:pt>
                <c:pt idx="2">
                  <c:v>23.511904761904763</c:v>
                </c:pt>
                <c:pt idx="3">
                  <c:v>26.666666666666668</c:v>
                </c:pt>
                <c:pt idx="4">
                  <c:v>16.36904761904762</c:v>
                </c:pt>
                <c:pt idx="5">
                  <c:v>19.166666666666668</c:v>
                </c:pt>
                <c:pt idx="6">
                  <c:v>12.202380952380954</c:v>
                </c:pt>
                <c:pt idx="7">
                  <c:v>15</c:v>
                </c:pt>
              </c:numCache>
            </c:numRef>
          </c:val>
        </c:ser>
        <c:ser>
          <c:idx val="5"/>
          <c:order val="5"/>
          <c:tx>
            <c:strRef>
              <c:f>'Werkblad Nu'!$A$21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Nu'!$B$21:$I$21</c:f>
              <c:numCache>
                <c:ptCount val="8"/>
                <c:pt idx="0">
                  <c:v>20.833333333333336</c:v>
                </c:pt>
                <c:pt idx="1">
                  <c:v>38.333333333333336</c:v>
                </c:pt>
                <c:pt idx="2">
                  <c:v>22.321428571428573</c:v>
                </c:pt>
                <c:pt idx="3">
                  <c:v>24.166666666666668</c:v>
                </c:pt>
                <c:pt idx="4">
                  <c:v>14.880952380952383</c:v>
                </c:pt>
                <c:pt idx="5">
                  <c:v>17.5</c:v>
                </c:pt>
                <c:pt idx="6">
                  <c:v>13.392857142857144</c:v>
                </c:pt>
                <c:pt idx="7">
                  <c:v>20</c:v>
                </c:pt>
              </c:numCache>
            </c:numRef>
          </c:val>
        </c:ser>
        <c:ser>
          <c:idx val="6"/>
          <c:order val="6"/>
          <c:tx>
            <c:strRef>
              <c:f>'Werkblad Nu'!$A$22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Nu'!$B$22:$I$22</c:f>
              <c:numCache>
                <c:ptCount val="8"/>
                <c:pt idx="0">
                  <c:v>20.833333333333332</c:v>
                </c:pt>
                <c:pt idx="1">
                  <c:v>37.5</c:v>
                </c:pt>
                <c:pt idx="2">
                  <c:v>22.321428571428573</c:v>
                </c:pt>
                <c:pt idx="3">
                  <c:v>25</c:v>
                </c:pt>
                <c:pt idx="4">
                  <c:v>14.880952380952383</c:v>
                </c:pt>
                <c:pt idx="5">
                  <c:v>16.666666666666668</c:v>
                </c:pt>
                <c:pt idx="6">
                  <c:v>13.392857142857144</c:v>
                </c:pt>
                <c:pt idx="7">
                  <c:v>20.833333333333332</c:v>
                </c:pt>
              </c:numCache>
            </c:numRef>
          </c:val>
        </c:ser>
        <c:ser>
          <c:idx val="7"/>
          <c:order val="7"/>
          <c:tx>
            <c:strRef>
              <c:f>'Werkblad Nu'!$A$23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Nu'!$B$23:$I$23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13.98809523809524</c:v>
                </c:pt>
                <c:pt idx="7">
                  <c:v>22.5</c:v>
                </c:pt>
              </c:numCache>
            </c:numRef>
          </c:val>
        </c:ser>
        <c:ser>
          <c:idx val="8"/>
          <c:order val="8"/>
          <c:tx>
            <c:strRef>
              <c:f>'Werkblad Nu'!$A$24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Nu'!$B$24:$I$24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13.98809523809524</c:v>
                </c:pt>
                <c:pt idx="7">
                  <c:v>22.5</c:v>
                </c:pt>
              </c:numCache>
            </c:numRef>
          </c:val>
        </c:ser>
        <c:ser>
          <c:idx val="9"/>
          <c:order val="9"/>
          <c:tx>
            <c:strRef>
              <c:f>'Werkblad Nu'!$A$25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Nu'!$B$25:$I$25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13.98809523809524</c:v>
                </c:pt>
                <c:pt idx="7">
                  <c:v>22.5</c:v>
                </c:pt>
              </c:numCache>
            </c:numRef>
          </c:val>
        </c:ser>
        <c:axId val="36850363"/>
        <c:axId val="63217812"/>
      </c:radarChart>
      <c:catAx>
        <c:axId val="368503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 val="autoZero"/>
        <c:auto val="0"/>
        <c:lblOffset val="100"/>
        <c:tickLblSkip val="1"/>
        <c:noMultiLvlLbl val="0"/>
      </c:catAx>
      <c:valAx>
        <c:axId val="6321781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5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27775"/>
          <c:w val="0.11025"/>
          <c:h val="0.5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 - Concurrerende Waarden - Gewenste Situatie</a:t>
            </a:r>
          </a:p>
        </c:rich>
      </c:tx>
      <c:layout>
        <c:manualLayout>
          <c:xMode val="factor"/>
          <c:yMode val="factor"/>
          <c:x val="0.00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25"/>
          <c:y val="0.2425"/>
          <c:w val="0.4655"/>
          <c:h val="0.625"/>
        </c:manualLayout>
      </c:layout>
      <c:radarChart>
        <c:radarStyle val="marker"/>
        <c:varyColors val="0"/>
        <c:ser>
          <c:idx val="1"/>
          <c:order val="0"/>
          <c:tx>
            <c:strRef>
              <c:f>'Werkblad Gewenst'!$A$16</c:f>
              <c:strCache>
                <c:ptCount val="1"/>
                <c:pt idx="0">
                  <c:v>Zelf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Gewenst'!$B$16:$J$16</c:f>
              <c:numCache>
                <c:ptCount val="8"/>
                <c:pt idx="0">
                  <c:v>10.714285714285715</c:v>
                </c:pt>
                <c:pt idx="1">
                  <c:v>10</c:v>
                </c:pt>
                <c:pt idx="2">
                  <c:v>13.69047619047619</c:v>
                </c:pt>
                <c:pt idx="3">
                  <c:v>28.333333333333332</c:v>
                </c:pt>
                <c:pt idx="4">
                  <c:v>25</c:v>
                </c:pt>
                <c:pt idx="5">
                  <c:v>41.666666666666664</c:v>
                </c:pt>
                <c:pt idx="6">
                  <c:v>15.008503401360546</c:v>
                </c:pt>
                <c:pt idx="7">
                  <c:v>20</c:v>
                </c:pt>
              </c:numCache>
            </c:numRef>
          </c:val>
        </c:ser>
        <c:ser>
          <c:idx val="0"/>
          <c:order val="1"/>
          <c:tx>
            <c:strRef>
              <c:f>'Werkblad Gewenst'!$A$17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Gewenst'!$B$17:$J$17</c:f>
              <c:numCache>
                <c:ptCount val="8"/>
                <c:pt idx="0">
                  <c:v>23.511904761904766</c:v>
                </c:pt>
                <c:pt idx="1">
                  <c:v>32.5</c:v>
                </c:pt>
                <c:pt idx="2">
                  <c:v>17.857142857142858</c:v>
                </c:pt>
                <c:pt idx="3">
                  <c:v>17.5</c:v>
                </c:pt>
                <c:pt idx="4">
                  <c:v>12.202380952380954</c:v>
                </c:pt>
                <c:pt idx="5">
                  <c:v>16.666666666666668</c:v>
                </c:pt>
                <c:pt idx="6">
                  <c:v>18.282312925170068</c:v>
                </c:pt>
                <c:pt idx="7">
                  <c:v>33.333333333333336</c:v>
                </c:pt>
              </c:numCache>
            </c:numRef>
          </c:val>
        </c:ser>
        <c:ser>
          <c:idx val="2"/>
          <c:order val="2"/>
          <c:tx>
            <c:strRef>
              <c:f>'Werkblad Gewenst'!$A$18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Gewenst'!$B$18:$J$18</c:f>
              <c:numCache>
                <c:ptCount val="8"/>
                <c:pt idx="0">
                  <c:v>22.91666666666667</c:v>
                </c:pt>
                <c:pt idx="1">
                  <c:v>40</c:v>
                </c:pt>
                <c:pt idx="2">
                  <c:v>21.42857142857143</c:v>
                </c:pt>
                <c:pt idx="3">
                  <c:v>20</c:v>
                </c:pt>
                <c:pt idx="4">
                  <c:v>12.79761904761905</c:v>
                </c:pt>
                <c:pt idx="5">
                  <c:v>15.833333333333334</c:v>
                </c:pt>
                <c:pt idx="6">
                  <c:v>13.732993197278914</c:v>
                </c:pt>
                <c:pt idx="7">
                  <c:v>24.166666666666668</c:v>
                </c:pt>
              </c:numCache>
            </c:numRef>
          </c:val>
        </c:ser>
        <c:ser>
          <c:idx val="3"/>
          <c:order val="3"/>
          <c:tx>
            <c:strRef>
              <c:f>'Werkblad Gewenst'!$A$19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Gewenst'!$B$19:$J$19</c:f>
              <c:numCache>
                <c:ptCount val="8"/>
                <c:pt idx="0">
                  <c:v>23.511904761904766</c:v>
                </c:pt>
                <c:pt idx="1">
                  <c:v>32.5</c:v>
                </c:pt>
                <c:pt idx="2">
                  <c:v>17.857142857142858</c:v>
                </c:pt>
                <c:pt idx="3">
                  <c:v>17.5</c:v>
                </c:pt>
                <c:pt idx="4">
                  <c:v>12.202380952380954</c:v>
                </c:pt>
                <c:pt idx="5">
                  <c:v>16.666666666666668</c:v>
                </c:pt>
                <c:pt idx="6">
                  <c:v>18.282312925170068</c:v>
                </c:pt>
                <c:pt idx="7">
                  <c:v>33.333333333333336</c:v>
                </c:pt>
              </c:numCache>
            </c:numRef>
          </c:val>
        </c:ser>
        <c:ser>
          <c:idx val="4"/>
          <c:order val="4"/>
          <c:tx>
            <c:strRef>
              <c:f>'Werkblad Gewenst'!$A$20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Gewenst'!$B$20:$J$20</c:f>
              <c:numCache>
                <c:ptCount val="8"/>
                <c:pt idx="0">
                  <c:v>22.61904761904762</c:v>
                </c:pt>
                <c:pt idx="1">
                  <c:v>33.333333333333336</c:v>
                </c:pt>
                <c:pt idx="2">
                  <c:v>19.3452380952381</c:v>
                </c:pt>
                <c:pt idx="3">
                  <c:v>20.833333333333332</c:v>
                </c:pt>
                <c:pt idx="4">
                  <c:v>13.095238095238095</c:v>
                </c:pt>
                <c:pt idx="5">
                  <c:v>15.833333333333334</c:v>
                </c:pt>
                <c:pt idx="6">
                  <c:v>16.560374149659864</c:v>
                </c:pt>
                <c:pt idx="7">
                  <c:v>30</c:v>
                </c:pt>
              </c:numCache>
            </c:numRef>
          </c:val>
        </c:ser>
        <c:ser>
          <c:idx val="5"/>
          <c:order val="5"/>
          <c:tx>
            <c:strRef>
              <c:f>'Werkblad Gewenst'!$A$21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Gewenst'!$B$21:$J$21</c:f>
              <c:numCache>
                <c:ptCount val="8"/>
                <c:pt idx="0">
                  <c:v>21.130952380952383</c:v>
                </c:pt>
                <c:pt idx="1">
                  <c:v>35</c:v>
                </c:pt>
                <c:pt idx="2">
                  <c:v>20.53571428571429</c:v>
                </c:pt>
                <c:pt idx="3">
                  <c:v>22.5</c:v>
                </c:pt>
                <c:pt idx="4">
                  <c:v>14.583333333333332</c:v>
                </c:pt>
                <c:pt idx="5">
                  <c:v>18.333333333333332</c:v>
                </c:pt>
                <c:pt idx="6">
                  <c:v>14.05187074829932</c:v>
                </c:pt>
                <c:pt idx="7">
                  <c:v>24.166666666666668</c:v>
                </c:pt>
              </c:numCache>
            </c:numRef>
          </c:val>
        </c:ser>
        <c:ser>
          <c:idx val="6"/>
          <c:order val="6"/>
          <c:tx>
            <c:strRef>
              <c:f>'Werkblad Gewenst'!$A$22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Gewenst'!$B$22:$J$22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13.031462585034015</c:v>
                </c:pt>
                <c:pt idx="7">
                  <c:v>22.5</c:v>
                </c:pt>
              </c:numCache>
            </c:numRef>
          </c:val>
        </c:ser>
        <c:ser>
          <c:idx val="7"/>
          <c:order val="7"/>
          <c:tx>
            <c:strRef>
              <c:f>'Werkblad Gewenst'!$A$23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Gewenst'!$B$23:$J$23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13.031462585034015</c:v>
                </c:pt>
                <c:pt idx="7">
                  <c:v>22.5</c:v>
                </c:pt>
              </c:numCache>
            </c:numRef>
          </c:val>
        </c:ser>
        <c:ser>
          <c:idx val="8"/>
          <c:order val="8"/>
          <c:tx>
            <c:strRef>
              <c:f>'Werkblad Gewenst'!$A$24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Gewenst'!$B$24:$J$24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13.031462585034015</c:v>
                </c:pt>
                <c:pt idx="7">
                  <c:v>22.5</c:v>
                </c:pt>
              </c:numCache>
            </c:numRef>
          </c:val>
        </c:ser>
        <c:ser>
          <c:idx val="9"/>
          <c:order val="9"/>
          <c:tx>
            <c:strRef>
              <c:f>'Werkblad Gewenst'!$A$25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Gewenst'!$B$25:$J$25</c:f>
              <c:numCache>
                <c:ptCount val="8"/>
                <c:pt idx="0">
                  <c:v>22.321428571428573</c:v>
                </c:pt>
                <c:pt idx="1">
                  <c:v>40</c:v>
                </c:pt>
                <c:pt idx="2">
                  <c:v>21.726190476190474</c:v>
                </c:pt>
                <c:pt idx="3">
                  <c:v>20.833333333333332</c:v>
                </c:pt>
                <c:pt idx="4">
                  <c:v>13.392857142857144</c:v>
                </c:pt>
                <c:pt idx="5">
                  <c:v>16.666666666666668</c:v>
                </c:pt>
                <c:pt idx="6">
                  <c:v>13.031462585034015</c:v>
                </c:pt>
                <c:pt idx="7">
                  <c:v>22.5</c:v>
                </c:pt>
              </c:numCache>
            </c:numRef>
          </c:val>
        </c:ser>
        <c:axId val="32089397"/>
        <c:axId val="20369118"/>
      </c:radarChart>
      <c:catAx>
        <c:axId val="320893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9118"/>
        <c:crosses val="autoZero"/>
        <c:auto val="0"/>
        <c:lblOffset val="100"/>
        <c:tickLblSkip val="1"/>
        <c:noMultiLvlLbl val="0"/>
      </c:catAx>
      <c:valAx>
        <c:axId val="2036911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"/>
          <c:y val="0.277"/>
          <c:w val="0.11"/>
          <c:h val="0.5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Situatie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237"/>
          <c:w val="0.476"/>
          <c:h val="0.641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Nu'!$B$15:$I$15</c:f>
              <c:strCache/>
            </c:strRef>
          </c:cat>
          <c:val>
            <c:numRef>
              <c:f>'Werkblad Nu'!$B$16:$I$16</c:f>
              <c:numCache/>
            </c:numRef>
          </c:val>
        </c:ser>
        <c:axId val="49104335"/>
        <c:axId val="39285832"/>
      </c:radarChart>
      <c:catAx>
        <c:axId val="491043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5832"/>
        <c:crosses val="autoZero"/>
        <c:auto val="0"/>
        <c:lblOffset val="100"/>
        <c:tickLblSkip val="1"/>
        <c:noMultiLvlLbl val="0"/>
      </c:catAx>
      <c:valAx>
        <c:axId val="3928583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 - Concurrerende Waarden - Gewenste Situatie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465"/>
          <c:w val="0.463"/>
          <c:h val="0.6235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/>
            </c:strRef>
          </c:cat>
          <c:val>
            <c:numRef>
              <c:f>'Werkblad Gewenst'!$B$16:$J$16</c:f>
              <c:numCache/>
            </c:numRef>
          </c:val>
        </c:ser>
        <c:axId val="18028169"/>
        <c:axId val="28035794"/>
      </c:radarChart>
      <c:catAx>
        <c:axId val="18028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5794"/>
        <c:crosses val="autoZero"/>
        <c:auto val="0"/>
        <c:lblOffset val="100"/>
        <c:tickLblSkip val="1"/>
        <c:noMultiLvlLbl val="0"/>
      </c:catAx>
      <c:valAx>
        <c:axId val="2803579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"/>
          <c:y val="0.251"/>
          <c:w val="0.45675"/>
          <c:h val="0.6142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/>
            </c:strRef>
          </c:cat>
          <c:val>
            <c:numRef>
              <c:f>'Werkblad Gewenst'!$B$16:$J$16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/>
            </c:strRef>
          </c:cat>
          <c:val>
            <c:numRef>
              <c:f>'Werkblad Nu'!$B$16:$I$16</c:f>
              <c:numCache>
                <c:ptCount val="8"/>
                <c:pt idx="0">
                  <c:v>9.523809523809524</c:v>
                </c:pt>
                <c:pt idx="1">
                  <c:v>8.333333333333334</c:v>
                </c:pt>
                <c:pt idx="2">
                  <c:v>9.523809523809524</c:v>
                </c:pt>
                <c:pt idx="3">
                  <c:v>18.333333333333332</c:v>
                </c:pt>
                <c:pt idx="4">
                  <c:v>26.19047619047619</c:v>
                </c:pt>
                <c:pt idx="5">
                  <c:v>55</c:v>
                </c:pt>
                <c:pt idx="6">
                  <c:v>26.19047619047619</c:v>
                </c:pt>
                <c:pt idx="7">
                  <c:v>18.333333333333332</c:v>
                </c:pt>
              </c:numCache>
            </c:numRef>
          </c:val>
        </c:ser>
        <c:axId val="50995555"/>
        <c:axId val="56306812"/>
      </c:radarChart>
      <c:catAx>
        <c:axId val="50995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812"/>
        <c:crosses val="autoZero"/>
        <c:auto val="0"/>
        <c:lblOffset val="100"/>
        <c:tickLblSkip val="1"/>
        <c:noMultiLvlLbl val="0"/>
      </c:catAx>
      <c:valAx>
        <c:axId val="5630681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50275"/>
          <c:w val="0.171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Organisatiekenmerken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379"/>
          <c:w val="0.321"/>
          <c:h val="0.42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grafieken'!$B$4:$I$4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grafieken'!$B$3:$I$3</c:f>
              <c:numCache/>
            </c:numRef>
          </c:val>
        </c:ser>
        <c:axId val="36999261"/>
        <c:axId val="64557894"/>
      </c:radarChart>
      <c:catAx>
        <c:axId val="36999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7894"/>
        <c:crosses val="autoZero"/>
        <c:auto val="0"/>
        <c:lblOffset val="100"/>
        <c:tickLblSkip val="1"/>
        <c:noMultiLvlLbl val="0"/>
      </c:catAx>
      <c:valAx>
        <c:axId val="6455789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9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5205"/>
          <c:w val="0.2235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Leiding van de organisatie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"/>
          <c:y val="0.37775"/>
          <c:w val="0.323"/>
          <c:h val="0.429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grafieken'!$B$6:$I$6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grafieken'!$B$5:$I$5</c:f>
              <c:numCache/>
            </c:numRef>
          </c:val>
        </c:ser>
        <c:axId val="44150135"/>
        <c:axId val="61806896"/>
      </c:radarChart>
      <c:catAx>
        <c:axId val="44150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06896"/>
        <c:crosses val="autoZero"/>
        <c:auto val="0"/>
        <c:lblOffset val="100"/>
        <c:tickLblSkip val="1"/>
        <c:noMultiLvlLbl val="0"/>
      </c:catAx>
      <c:valAx>
        <c:axId val="6180689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52225"/>
          <c:w val="0.2227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Personeelsmanagement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369"/>
          <c:w val="0.32475"/>
          <c:h val="0.431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grafieken'!$B$8:$I$8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grafieken'!$B$7:$I$7</c:f>
              <c:numCache/>
            </c:numRef>
          </c:val>
        </c:ser>
        <c:axId val="19391153"/>
        <c:axId val="40302650"/>
      </c:radarChart>
      <c:catAx>
        <c:axId val="193911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 val="autoZero"/>
        <c:auto val="0"/>
        <c:lblOffset val="100"/>
        <c:tickLblSkip val="1"/>
        <c:noMultiLvlLbl val="0"/>
      </c:catAx>
      <c:valAx>
        <c:axId val="4030265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75"/>
          <c:y val="0.52025"/>
          <c:w val="0.222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Bindmiddel v.d. organisatie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3675"/>
          <c:w val="0.32675"/>
          <c:h val="0.433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grafieken'!$B$10:$I$10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grafieken'!$B$9:$I$9</c:f>
              <c:numCache/>
            </c:numRef>
          </c:val>
        </c:ser>
        <c:axId val="27179531"/>
        <c:axId val="43289188"/>
      </c:radarChart>
      <c:catAx>
        <c:axId val="271795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 val="autoZero"/>
        <c:auto val="0"/>
        <c:lblOffset val="100"/>
        <c:tickLblSkip val="1"/>
        <c:noMultiLvlLbl val="0"/>
      </c:catAx>
      <c:valAx>
        <c:axId val="4328918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5185"/>
          <c:w val="0.22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Strategische accenten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3675"/>
          <c:w val="0.32675"/>
          <c:h val="0.433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grafieken'!$B$12:$I$12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grafieken'!$B$11:$I$11</c:f>
              <c:numCache/>
            </c:numRef>
          </c:val>
        </c:ser>
        <c:axId val="54058373"/>
        <c:axId val="16763310"/>
      </c:radarChart>
      <c:catAx>
        <c:axId val="540583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5185"/>
          <c:w val="0.22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 - Concurrerende Waarden - Gewenste Situatie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246"/>
          <c:w val="0.46425"/>
          <c:h val="0.62425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Gewenst'!$B$16:$J$16</c:f>
              <c:numCache>
                <c:ptCount val="8"/>
                <c:pt idx="0">
                  <c:v>10.714285714285715</c:v>
                </c:pt>
                <c:pt idx="1">
                  <c:v>10</c:v>
                </c:pt>
                <c:pt idx="2">
                  <c:v>13.69047619047619</c:v>
                </c:pt>
                <c:pt idx="3">
                  <c:v>28.333333333333332</c:v>
                </c:pt>
                <c:pt idx="4">
                  <c:v>25</c:v>
                </c:pt>
                <c:pt idx="5">
                  <c:v>41.666666666666664</c:v>
                </c:pt>
                <c:pt idx="6">
                  <c:v>15.008503401360546</c:v>
                </c:pt>
                <c:pt idx="7">
                  <c:v>20</c:v>
                </c:pt>
              </c:numCache>
            </c:numRef>
          </c:val>
        </c:ser>
        <c:axId val="48161643"/>
        <c:axId val="30801604"/>
      </c:radarChart>
      <c:catAx>
        <c:axId val="48161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1604"/>
        <c:crosses val="autoZero"/>
        <c:auto val="0"/>
        <c:lblOffset val="100"/>
        <c:tickLblSkip val="1"/>
        <c:noMultiLvlLbl val="0"/>
      </c:catAx>
      <c:valAx>
        <c:axId val="3080160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Succescriteria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3675"/>
          <c:w val="0.32675"/>
          <c:h val="0.433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grafieken'!$B$14:$I$14</c:f>
              <c:numCache/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grafieken'!$B$13:$I$13</c:f>
              <c:numCache/>
            </c:numRef>
          </c:val>
        </c:ser>
        <c:axId val="16652063"/>
        <c:axId val="15650840"/>
      </c:radarChart>
      <c:catAx>
        <c:axId val="16652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 val="autoZero"/>
        <c:auto val="0"/>
        <c:lblOffset val="100"/>
        <c:tickLblSkip val="1"/>
        <c:noMultiLvlLbl val="0"/>
      </c:catAx>
      <c:valAx>
        <c:axId val="1565084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5185"/>
          <c:w val="0.22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2505"/>
          <c:w val="0.458"/>
          <c:h val="0.614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Gewenst'!$B$16:$J$16</c:f>
              <c:numCache>
                <c:ptCount val="8"/>
                <c:pt idx="0">
                  <c:v>10.714285714285715</c:v>
                </c:pt>
                <c:pt idx="1">
                  <c:v>10</c:v>
                </c:pt>
                <c:pt idx="2">
                  <c:v>13.69047619047619</c:v>
                </c:pt>
                <c:pt idx="3">
                  <c:v>28.333333333333332</c:v>
                </c:pt>
                <c:pt idx="4">
                  <c:v>25</c:v>
                </c:pt>
                <c:pt idx="5">
                  <c:v>41.666666666666664</c:v>
                </c:pt>
                <c:pt idx="6">
                  <c:v>15.008503401360546</c:v>
                </c:pt>
                <c:pt idx="7">
                  <c:v>20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'Werkblad Nu'!$B$16:$I$16</c:f>
              <c:numCache>
                <c:ptCount val="8"/>
                <c:pt idx="0">
                  <c:v>9.523809523809524</c:v>
                </c:pt>
                <c:pt idx="1">
                  <c:v>8.333333333333334</c:v>
                </c:pt>
                <c:pt idx="2">
                  <c:v>9.523809523809524</c:v>
                </c:pt>
                <c:pt idx="3">
                  <c:v>18.333333333333332</c:v>
                </c:pt>
                <c:pt idx="4">
                  <c:v>26.19047619047619</c:v>
                </c:pt>
                <c:pt idx="5">
                  <c:v>55</c:v>
                </c:pt>
                <c:pt idx="6">
                  <c:v>26.19047619047619</c:v>
                </c:pt>
                <c:pt idx="7">
                  <c:v>18.333333333333332</c:v>
                </c:pt>
              </c:numCache>
            </c:numRef>
          </c:val>
        </c:ser>
        <c:axId val="8778981"/>
        <c:axId val="11901966"/>
      </c:radarChart>
      <c:catAx>
        <c:axId val="87789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1966"/>
        <c:crosses val="autoZero"/>
        <c:auto val="0"/>
        <c:lblOffset val="100"/>
        <c:tickLblSkip val="1"/>
        <c:noMultiLvlLbl val="0"/>
      </c:catAx>
      <c:valAx>
        <c:axId val="1190196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78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50125"/>
          <c:w val="0.171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Organisatiekenmerken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"/>
          <c:y val="0.37775"/>
          <c:w val="0.323"/>
          <c:h val="0.429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grafieken'!$B$4:$I$4</c:f>
              <c:numCache>
                <c:ptCount val="8"/>
                <c:pt idx="0">
                  <c:v>10.714285714285715</c:v>
                </c:pt>
                <c:pt idx="1">
                  <c:v>20</c:v>
                </c:pt>
                <c:pt idx="2">
                  <c:v>21.42857142857143</c:v>
                </c:pt>
                <c:pt idx="3">
                  <c:v>40</c:v>
                </c:pt>
                <c:pt idx="4">
                  <c:v>25</c:v>
                </c:pt>
                <c:pt idx="5">
                  <c:v>30</c:v>
                </c:pt>
                <c:pt idx="6">
                  <c:v>14.285714285714286</c:v>
                </c:pt>
                <c:pt idx="7">
                  <c:v>10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grafieken'!$B$3:$I$3</c:f>
              <c:numCache>
                <c:ptCount val="8"/>
                <c:pt idx="0">
                  <c:v>7.142857142857143</c:v>
                </c:pt>
                <c:pt idx="1">
                  <c:v>10</c:v>
                </c:pt>
                <c:pt idx="2">
                  <c:v>10.714285714285715</c:v>
                </c:pt>
                <c:pt idx="3">
                  <c:v>20</c:v>
                </c:pt>
                <c:pt idx="4">
                  <c:v>28.571428571428573</c:v>
                </c:pt>
                <c:pt idx="5">
                  <c:v>60</c:v>
                </c:pt>
                <c:pt idx="6">
                  <c:v>25</c:v>
                </c:pt>
                <c:pt idx="7">
                  <c:v>10</c:v>
                </c:pt>
              </c:numCache>
            </c:numRef>
          </c:val>
        </c:ser>
        <c:axId val="40008831"/>
        <c:axId val="24535160"/>
      </c:radarChart>
      <c:catAx>
        <c:axId val="40008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 val="autoZero"/>
        <c:auto val="0"/>
        <c:lblOffset val="100"/>
        <c:tickLblSkip val="1"/>
        <c:noMultiLvlLbl val="0"/>
      </c:catAx>
      <c:valAx>
        <c:axId val="2453516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52225"/>
          <c:w val="0.2227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Leiding van de organisatie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3765"/>
          <c:w val="0.325"/>
          <c:h val="0.431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grafieken'!$B$6:$I$6</c:f>
              <c:numCache>
                <c:ptCount val="8"/>
                <c:pt idx="0">
                  <c:v>10.714285714285715</c:v>
                </c:pt>
                <c:pt idx="1">
                  <c:v>10</c:v>
                </c:pt>
                <c:pt idx="2">
                  <c:v>17.857142857142858</c:v>
                </c:pt>
                <c:pt idx="3">
                  <c:v>40</c:v>
                </c:pt>
                <c:pt idx="4">
                  <c:v>25</c:v>
                </c:pt>
                <c:pt idx="5">
                  <c:v>30</c:v>
                </c:pt>
                <c:pt idx="6">
                  <c:v>17.857142857142858</c:v>
                </c:pt>
                <c:pt idx="7">
                  <c:v>20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grafieken'!$B$5:$I$5</c:f>
              <c:numCache>
                <c:ptCount val="8"/>
                <c:pt idx="0">
                  <c:v>7.142857142857143</c:v>
                </c:pt>
                <c:pt idx="1">
                  <c:v>10</c:v>
                </c:pt>
                <c:pt idx="2">
                  <c:v>10.714285714285715</c:v>
                </c:pt>
                <c:pt idx="3">
                  <c:v>20</c:v>
                </c:pt>
                <c:pt idx="4">
                  <c:v>28.571428571428573</c:v>
                </c:pt>
                <c:pt idx="5">
                  <c:v>60</c:v>
                </c:pt>
                <c:pt idx="6">
                  <c:v>25</c:v>
                </c:pt>
                <c:pt idx="7">
                  <c:v>10</c:v>
                </c:pt>
              </c:numCache>
            </c:numRef>
          </c:val>
        </c:ser>
        <c:axId val="19489849"/>
        <c:axId val="41190914"/>
      </c:radarChart>
      <c:catAx>
        <c:axId val="194898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 val="autoZero"/>
        <c:auto val="0"/>
        <c:lblOffset val="100"/>
        <c:tickLblSkip val="1"/>
        <c:noMultiLvlLbl val="0"/>
      </c:catAx>
      <c:valAx>
        <c:axId val="4119091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75"/>
          <c:y val="0.52025"/>
          <c:w val="0.222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Personeelsmanagement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3675"/>
          <c:w val="0.32675"/>
          <c:h val="0.433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grafieken'!$B$8:$I$8</c:f>
              <c:numCache>
                <c:ptCount val="8"/>
                <c:pt idx="0">
                  <c:v>10.714285714285715</c:v>
                </c:pt>
                <c:pt idx="1">
                  <c:v>10</c:v>
                </c:pt>
                <c:pt idx="2">
                  <c:v>17.857142857142858</c:v>
                </c:pt>
                <c:pt idx="3">
                  <c:v>40</c:v>
                </c:pt>
                <c:pt idx="4">
                  <c:v>25</c:v>
                </c:pt>
                <c:pt idx="5">
                  <c:v>30</c:v>
                </c:pt>
                <c:pt idx="6">
                  <c:v>17.857142857142858</c:v>
                </c:pt>
                <c:pt idx="7">
                  <c:v>20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grafieken'!$B$7:$I$7</c:f>
              <c:numCache>
                <c:ptCount val="8"/>
                <c:pt idx="0">
                  <c:v>10.714285714285715</c:v>
                </c:pt>
                <c:pt idx="1">
                  <c:v>10</c:v>
                </c:pt>
                <c:pt idx="2">
                  <c:v>14.285714285714286</c:v>
                </c:pt>
                <c:pt idx="3">
                  <c:v>30</c:v>
                </c:pt>
                <c:pt idx="4">
                  <c:v>25</c:v>
                </c:pt>
                <c:pt idx="5">
                  <c:v>40</c:v>
                </c:pt>
                <c:pt idx="6">
                  <c:v>21.42857142857143</c:v>
                </c:pt>
                <c:pt idx="7">
                  <c:v>20</c:v>
                </c:pt>
              </c:numCache>
            </c:numRef>
          </c:val>
        </c:ser>
        <c:axId val="35173907"/>
        <c:axId val="48129708"/>
      </c:radarChart>
      <c:catAx>
        <c:axId val="351739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 val="autoZero"/>
        <c:auto val="0"/>
        <c:lblOffset val="100"/>
        <c:tickLblSkip val="1"/>
        <c:noMultiLvlLbl val="0"/>
      </c:catAx>
      <c:valAx>
        <c:axId val="4812970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5185"/>
          <c:w val="0.22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Bindmiddel v.d. organisatie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36625"/>
          <c:w val="0.328"/>
          <c:h val="0.436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grafieken'!$B$10:$I$10</c:f>
              <c:numCache>
                <c:ptCount val="8"/>
                <c:pt idx="0">
                  <c:v>7.142857142857143</c:v>
                </c:pt>
                <c:pt idx="1">
                  <c:v>10</c:v>
                </c:pt>
                <c:pt idx="2">
                  <c:v>17.857142857142858</c:v>
                </c:pt>
                <c:pt idx="3">
                  <c:v>40</c:v>
                </c:pt>
                <c:pt idx="4">
                  <c:v>28.571428571428573</c:v>
                </c:pt>
                <c:pt idx="5">
                  <c:v>40</c:v>
                </c:pt>
                <c:pt idx="6">
                  <c:v>17.857142857142858</c:v>
                </c:pt>
                <c:pt idx="7">
                  <c:v>10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grafieken'!$B$9:$I$9</c:f>
              <c:numCache>
                <c:ptCount val="8"/>
                <c:pt idx="0">
                  <c:v>7.142857142857143</c:v>
                </c:pt>
                <c:pt idx="1">
                  <c:v>10</c:v>
                </c:pt>
                <c:pt idx="2">
                  <c:v>10.714285714285715</c:v>
                </c:pt>
                <c:pt idx="3">
                  <c:v>20</c:v>
                </c:pt>
                <c:pt idx="4">
                  <c:v>28.571428571428573</c:v>
                </c:pt>
                <c:pt idx="5">
                  <c:v>60</c:v>
                </c:pt>
                <c:pt idx="6">
                  <c:v>25</c:v>
                </c:pt>
                <c:pt idx="7">
                  <c:v>10</c:v>
                </c:pt>
              </c:numCache>
            </c:numRef>
          </c:val>
        </c:ser>
        <c:axId val="30514189"/>
        <c:axId val="6192246"/>
      </c:radarChart>
      <c:catAx>
        <c:axId val="30514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 val="autoZero"/>
        <c:auto val="0"/>
        <c:lblOffset val="100"/>
        <c:tickLblSkip val="1"/>
        <c:noMultiLvlLbl val="0"/>
      </c:catAx>
      <c:valAx>
        <c:axId val="619224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52025"/>
          <c:w val="0.221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Strategische accenten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36625"/>
          <c:w val="0.328"/>
          <c:h val="0.43575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grafieken'!$B$12:$I$12</c:f>
              <c:numCache>
                <c:ptCount val="8"/>
                <c:pt idx="0">
                  <c:v>7.142857142857143</c:v>
                </c:pt>
                <c:pt idx="1">
                  <c:v>10</c:v>
                </c:pt>
                <c:pt idx="2">
                  <c:v>7.142857142857143</c:v>
                </c:pt>
                <c:pt idx="3">
                  <c:v>10</c:v>
                </c:pt>
                <c:pt idx="4">
                  <c:v>28.571428571428573</c:v>
                </c:pt>
                <c:pt idx="5">
                  <c:v>70</c:v>
                </c:pt>
                <c:pt idx="6">
                  <c:v>28.571428571428573</c:v>
                </c:pt>
                <c:pt idx="7">
                  <c:v>10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grafieken'!$B$11:$I$11</c:f>
              <c:numCache>
                <c:ptCount val="8"/>
                <c:pt idx="0">
                  <c:v>7.142857142857143</c:v>
                </c:pt>
                <c:pt idx="1">
                  <c:v>10</c:v>
                </c:pt>
                <c:pt idx="2">
                  <c:v>10.714285714285715</c:v>
                </c:pt>
                <c:pt idx="3">
                  <c:v>20</c:v>
                </c:pt>
                <c:pt idx="4">
                  <c:v>28.571428571428573</c:v>
                </c:pt>
                <c:pt idx="5">
                  <c:v>60</c:v>
                </c:pt>
                <c:pt idx="6">
                  <c:v>25</c:v>
                </c:pt>
                <c:pt idx="7">
                  <c:v>10</c:v>
                </c:pt>
              </c:numCache>
            </c:numRef>
          </c:val>
        </c:ser>
        <c:axId val="55730215"/>
        <c:axId val="31809888"/>
      </c:radarChart>
      <c:catAx>
        <c:axId val="557302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 val="autoZero"/>
        <c:auto val="0"/>
        <c:lblOffset val="100"/>
        <c:tickLblSkip val="1"/>
        <c:noMultiLvlLbl val="0"/>
      </c:catAx>
      <c:valAx>
        <c:axId val="3180988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3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52025"/>
          <c:w val="0.221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Quinn: Concurrerende Waarden - Nu en Gewenst / Succescriteria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36625"/>
          <c:w val="0.328"/>
          <c:h val="0.436"/>
        </c:manualLayout>
      </c:layout>
      <c:radarChart>
        <c:radarStyle val="marker"/>
        <c:varyColors val="0"/>
        <c:ser>
          <c:idx val="1"/>
          <c:order val="0"/>
          <c:tx>
            <c:v>Gewenst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grafieken'!$B$14:$I$14</c:f>
              <c:numCache>
                <c:ptCount val="8"/>
                <c:pt idx="0">
                  <c:v>17.857142857142858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17.857142857142858</c:v>
                </c:pt>
                <c:pt idx="5">
                  <c:v>50</c:v>
                </c:pt>
                <c:pt idx="6">
                  <c:v>35.714285714285715</c:v>
                </c:pt>
                <c:pt idx="7">
                  <c:v>50</c:v>
                </c:pt>
              </c:numCache>
            </c:numRef>
          </c:val>
        </c:ser>
        <c:ser>
          <c:idx val="0"/>
          <c:order val="1"/>
          <c:tx>
            <c:v>Nu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'Werkblad Gewenst'!$B$15:$J$15</c:f>
              <c:strCache>
                <c:ptCount val="8"/>
                <c:pt idx="0">
                  <c:v>Flexibel</c:v>
                </c:pt>
                <c:pt idx="1">
                  <c:v>Adhocratie</c:v>
                </c:pt>
                <c:pt idx="2">
                  <c:v>Extern</c:v>
                </c:pt>
                <c:pt idx="3">
                  <c:v>Markt</c:v>
                </c:pt>
                <c:pt idx="4">
                  <c:v>Stabiliteit</c:v>
                </c:pt>
                <c:pt idx="5">
                  <c:v>Hiërarchie</c:v>
                </c:pt>
                <c:pt idx="6">
                  <c:v>Intern</c:v>
                </c:pt>
                <c:pt idx="7">
                  <c:v>Familie</c:v>
                </c:pt>
              </c:strCache>
            </c:strRef>
          </c:cat>
          <c:val>
            <c:numRef>
              <c:f>'Overige grafieken'!$B$13:$I$13</c:f>
              <c:numCache>
                <c:ptCount val="8"/>
                <c:pt idx="0">
                  <c:v>17.857142857142858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17.857142857142858</c:v>
                </c:pt>
                <c:pt idx="5">
                  <c:v>50</c:v>
                </c:pt>
                <c:pt idx="6">
                  <c:v>35.714285714285715</c:v>
                </c:pt>
                <c:pt idx="7">
                  <c:v>50</c:v>
                </c:pt>
              </c:numCache>
            </c:numRef>
          </c:val>
        </c:ser>
        <c:axId val="17853537"/>
        <c:axId val="26464106"/>
      </c:radarChart>
      <c:catAx>
        <c:axId val="178535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4106"/>
        <c:crosses val="autoZero"/>
        <c:auto val="0"/>
        <c:lblOffset val="100"/>
        <c:tickLblSkip val="1"/>
        <c:noMultiLvlLbl val="0"/>
      </c:catAx>
      <c:valAx>
        <c:axId val="2646410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52025"/>
          <c:w val="0.221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914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47625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5124450" y="0"/>
        <a:ext cx="49244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57150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10287000" y="0"/>
        <a:ext cx="493395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457200</xdr:colOff>
      <xdr:row>40</xdr:row>
      <xdr:rowOff>66675</xdr:rowOff>
    </xdr:to>
    <xdr:graphicFrame>
      <xdr:nvGraphicFramePr>
        <xdr:cNvPr id="4" name="Chart 4"/>
        <xdr:cNvGraphicFramePr/>
      </xdr:nvGraphicFramePr>
      <xdr:xfrm>
        <a:off x="0" y="3886200"/>
        <a:ext cx="35052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219075</xdr:colOff>
      <xdr:row>40</xdr:row>
      <xdr:rowOff>76200</xdr:rowOff>
    </xdr:to>
    <xdr:graphicFrame>
      <xdr:nvGraphicFramePr>
        <xdr:cNvPr id="5" name="Chart 5"/>
        <xdr:cNvGraphicFramePr/>
      </xdr:nvGraphicFramePr>
      <xdr:xfrm>
        <a:off x="3657600" y="3886200"/>
        <a:ext cx="35147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19</xdr:col>
      <xdr:colOff>190500</xdr:colOff>
      <xdr:row>40</xdr:row>
      <xdr:rowOff>85725</xdr:rowOff>
    </xdr:to>
    <xdr:graphicFrame>
      <xdr:nvGraphicFramePr>
        <xdr:cNvPr id="6" name="Chart 6"/>
        <xdr:cNvGraphicFramePr/>
      </xdr:nvGraphicFramePr>
      <xdr:xfrm>
        <a:off x="7562850" y="3886200"/>
        <a:ext cx="352425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25</xdr:col>
      <xdr:colOff>485775</xdr:colOff>
      <xdr:row>40</xdr:row>
      <xdr:rowOff>95250</xdr:rowOff>
    </xdr:to>
    <xdr:graphicFrame>
      <xdr:nvGraphicFramePr>
        <xdr:cNvPr id="7" name="Chart 7"/>
        <xdr:cNvGraphicFramePr/>
      </xdr:nvGraphicFramePr>
      <xdr:xfrm>
        <a:off x="11506200" y="3886200"/>
        <a:ext cx="3533775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9</xdr:col>
      <xdr:colOff>238125</xdr:colOff>
      <xdr:row>57</xdr:row>
      <xdr:rowOff>95250</xdr:rowOff>
    </xdr:to>
    <xdr:graphicFrame>
      <xdr:nvGraphicFramePr>
        <xdr:cNvPr id="8" name="Chart 8"/>
        <xdr:cNvGraphicFramePr/>
      </xdr:nvGraphicFramePr>
      <xdr:xfrm>
        <a:off x="1828800" y="6638925"/>
        <a:ext cx="3533775" cy="268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485775</xdr:colOff>
      <xdr:row>57</xdr:row>
      <xdr:rowOff>95250</xdr:rowOff>
    </xdr:to>
    <xdr:graphicFrame>
      <xdr:nvGraphicFramePr>
        <xdr:cNvPr id="9" name="Chart 9"/>
        <xdr:cNvGraphicFramePr/>
      </xdr:nvGraphicFramePr>
      <xdr:xfrm>
        <a:off x="6343650" y="6638925"/>
        <a:ext cx="3533775" cy="2686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4924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57150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5486400" y="0"/>
        <a:ext cx="49339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27</xdr:row>
      <xdr:rowOff>57150</xdr:rowOff>
    </xdr:from>
    <xdr:to>
      <xdr:col>8</xdr:col>
      <xdr:colOff>485775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57200" y="4429125"/>
        <a:ext cx="4905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10</xdr:col>
      <xdr:colOff>38100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609600" y="4857750"/>
        <a:ext cx="4914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19</xdr:col>
      <xdr:colOff>47625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096000" y="4857750"/>
        <a:ext cx="49244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447675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0" y="2590800"/>
        <a:ext cx="3495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11</xdr:col>
      <xdr:colOff>457200</xdr:colOff>
      <xdr:row>32</xdr:row>
      <xdr:rowOff>66675</xdr:rowOff>
    </xdr:to>
    <xdr:graphicFrame>
      <xdr:nvGraphicFramePr>
        <xdr:cNvPr id="2" name="Chart 3"/>
        <xdr:cNvGraphicFramePr/>
      </xdr:nvGraphicFramePr>
      <xdr:xfrm>
        <a:off x="3657600" y="2590800"/>
        <a:ext cx="3505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466725</xdr:colOff>
      <xdr:row>50</xdr:row>
      <xdr:rowOff>76200</xdr:rowOff>
    </xdr:to>
    <xdr:graphicFrame>
      <xdr:nvGraphicFramePr>
        <xdr:cNvPr id="3" name="Chart 4"/>
        <xdr:cNvGraphicFramePr/>
      </xdr:nvGraphicFramePr>
      <xdr:xfrm>
        <a:off x="0" y="5505450"/>
        <a:ext cx="35147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11</xdr:col>
      <xdr:colOff>476250</xdr:colOff>
      <xdr:row>50</xdr:row>
      <xdr:rowOff>85725</xdr:rowOff>
    </xdr:to>
    <xdr:graphicFrame>
      <xdr:nvGraphicFramePr>
        <xdr:cNvPr id="4" name="Chart 5"/>
        <xdr:cNvGraphicFramePr/>
      </xdr:nvGraphicFramePr>
      <xdr:xfrm>
        <a:off x="3657600" y="5505450"/>
        <a:ext cx="35242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5</xdr:col>
      <xdr:colOff>476250</xdr:colOff>
      <xdr:row>67</xdr:row>
      <xdr:rowOff>85725</xdr:rowOff>
    </xdr:to>
    <xdr:graphicFrame>
      <xdr:nvGraphicFramePr>
        <xdr:cNvPr id="5" name="Chart 6"/>
        <xdr:cNvGraphicFramePr/>
      </xdr:nvGraphicFramePr>
      <xdr:xfrm>
        <a:off x="0" y="8258175"/>
        <a:ext cx="352425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51</xdr:row>
      <xdr:rowOff>0</xdr:rowOff>
    </xdr:from>
    <xdr:to>
      <xdr:col>11</xdr:col>
      <xdr:colOff>476250</xdr:colOff>
      <xdr:row>67</xdr:row>
      <xdr:rowOff>85725</xdr:rowOff>
    </xdr:to>
    <xdr:graphicFrame>
      <xdr:nvGraphicFramePr>
        <xdr:cNvPr id="6" name="Chart 7"/>
        <xdr:cNvGraphicFramePr/>
      </xdr:nvGraphicFramePr>
      <xdr:xfrm>
        <a:off x="3657600" y="8258175"/>
        <a:ext cx="352425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6384" width="9.140625" style="15" customWidth="1"/>
  </cols>
  <sheetData>
    <row r="1" spans="1:12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2.75">
      <c r="A2" s="19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2.75">
      <c r="A3" s="19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2.75">
      <c r="A4" s="19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12.75">
      <c r="A5" s="19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12.7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2.75">
      <c r="A7" s="19" t="s">
        <v>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12.75">
      <c r="A9" s="26" t="s">
        <v>40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2.75">
      <c r="A10" s="26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2.75">
      <c r="A13" s="19" t="s">
        <v>39</v>
      </c>
      <c r="B13" s="20"/>
      <c r="C13" s="22">
        <v>38991</v>
      </c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3.5" thickBo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</sheetData>
  <sheetProtection password="CD13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34"/>
  <sheetViews>
    <sheetView zoomScalePageLayoutView="0" workbookViewId="0" topLeftCell="A4">
      <selection activeCell="B30" sqref="B30"/>
    </sheetView>
  </sheetViews>
  <sheetFormatPr defaultColWidth="9.140625" defaultRowHeight="12.75"/>
  <cols>
    <col min="2" max="2" width="4.57421875" style="11" customWidth="1"/>
    <col min="4" max="4" width="17.7109375" style="0" customWidth="1"/>
    <col min="5" max="5" width="4.57421875" style="11" customWidth="1"/>
    <col min="7" max="7" width="18.7109375" style="0" customWidth="1"/>
    <col min="8" max="8" width="4.57421875" style="11" customWidth="1"/>
    <col min="10" max="10" width="19.28125" style="0" customWidth="1"/>
    <col min="11" max="11" width="4.57421875" style="11" customWidth="1"/>
    <col min="13" max="13" width="17.421875" style="0" customWidth="1"/>
    <col min="14" max="14" width="4.57421875" style="11" customWidth="1"/>
    <col min="16" max="16" width="18.00390625" style="0" customWidth="1"/>
    <col min="17" max="17" width="4.57421875" style="11" customWidth="1"/>
    <col min="19" max="19" width="18.140625" style="0" customWidth="1"/>
    <col min="20" max="20" width="4.57421875" style="11" customWidth="1"/>
    <col min="22" max="22" width="15.8515625" style="0" customWidth="1"/>
    <col min="23" max="23" width="4.57421875" style="11" customWidth="1"/>
    <col min="25" max="25" width="14.57421875" style="0" customWidth="1"/>
    <col min="26" max="26" width="4.57421875" style="11" customWidth="1"/>
    <col min="28" max="28" width="20.8515625" style="0" customWidth="1"/>
    <col min="29" max="29" width="4.57421875" style="11" customWidth="1"/>
  </cols>
  <sheetData>
    <row r="1" spans="1:30" ht="13.5" thickBot="1">
      <c r="A1" t="s">
        <v>24</v>
      </c>
      <c r="C1" s="10" t="s">
        <v>25</v>
      </c>
      <c r="F1" s="10" t="s">
        <v>1</v>
      </c>
      <c r="I1" s="10" t="s">
        <v>2</v>
      </c>
      <c r="L1" s="10" t="s">
        <v>3</v>
      </c>
      <c r="O1" s="10" t="s">
        <v>26</v>
      </c>
      <c r="R1" s="10" t="s">
        <v>27</v>
      </c>
      <c r="U1" s="10" t="s">
        <v>28</v>
      </c>
      <c r="X1" s="10" t="s">
        <v>29</v>
      </c>
      <c r="AA1" s="10" t="s">
        <v>30</v>
      </c>
      <c r="AD1" s="10" t="s">
        <v>31</v>
      </c>
    </row>
    <row r="2" ht="13.5" thickBot="1"/>
    <row r="3" spans="1:29" s="15" customFormat="1" ht="12.75">
      <c r="A3" s="16">
        <v>1</v>
      </c>
      <c r="B3" s="14" t="s">
        <v>4</v>
      </c>
      <c r="C3" s="17"/>
      <c r="D3" s="18"/>
      <c r="E3" s="15" t="s">
        <v>4</v>
      </c>
      <c r="H3" s="15" t="s">
        <v>4</v>
      </c>
      <c r="K3" s="15" t="s">
        <v>4</v>
      </c>
      <c r="N3" s="15" t="s">
        <v>4</v>
      </c>
      <c r="Q3" s="15" t="s">
        <v>4</v>
      </c>
      <c r="T3" s="15" t="s">
        <v>4</v>
      </c>
      <c r="W3" s="15" t="s">
        <v>4</v>
      </c>
      <c r="Z3" s="15" t="s">
        <v>4</v>
      </c>
      <c r="AC3" s="15" t="s">
        <v>4</v>
      </c>
    </row>
    <row r="4" spans="1:29" ht="12.75">
      <c r="A4" s="3" t="s">
        <v>0</v>
      </c>
      <c r="B4" s="12">
        <v>10</v>
      </c>
      <c r="C4" s="4"/>
      <c r="D4" s="5"/>
      <c r="E4" s="12">
        <v>20</v>
      </c>
      <c r="H4" s="12">
        <v>20</v>
      </c>
      <c r="K4" s="12">
        <v>5</v>
      </c>
      <c r="N4" s="12">
        <v>20</v>
      </c>
      <c r="Q4" s="12">
        <v>20</v>
      </c>
      <c r="T4" s="12">
        <v>20</v>
      </c>
      <c r="W4" s="12">
        <v>20</v>
      </c>
      <c r="Z4" s="12">
        <v>20</v>
      </c>
      <c r="AC4" s="12">
        <v>20</v>
      </c>
    </row>
    <row r="5" spans="1:29" ht="12.75">
      <c r="A5" s="3" t="s">
        <v>1</v>
      </c>
      <c r="B5" s="12">
        <v>10</v>
      </c>
      <c r="C5" s="4"/>
      <c r="D5" s="5"/>
      <c r="E5" s="12">
        <v>25</v>
      </c>
      <c r="H5" s="12">
        <v>25</v>
      </c>
      <c r="K5" s="12">
        <v>50</v>
      </c>
      <c r="N5" s="12">
        <v>25</v>
      </c>
      <c r="Q5" s="12">
        <v>25</v>
      </c>
      <c r="T5" s="12">
        <v>25</v>
      </c>
      <c r="W5" s="12">
        <v>25</v>
      </c>
      <c r="Z5" s="12">
        <v>25</v>
      </c>
      <c r="AC5" s="12">
        <v>25</v>
      </c>
    </row>
    <row r="6" spans="1:29" ht="12.75">
      <c r="A6" s="3" t="s">
        <v>2</v>
      </c>
      <c r="B6" s="12">
        <v>20</v>
      </c>
      <c r="C6" s="4"/>
      <c r="D6" s="5"/>
      <c r="E6" s="12">
        <v>40</v>
      </c>
      <c r="H6" s="12">
        <v>40</v>
      </c>
      <c r="K6" s="12">
        <v>20</v>
      </c>
      <c r="N6" s="12">
        <v>40</v>
      </c>
      <c r="Q6" s="12">
        <v>40</v>
      </c>
      <c r="T6" s="12">
        <v>40</v>
      </c>
      <c r="W6" s="12">
        <v>40</v>
      </c>
      <c r="Z6" s="12">
        <v>40</v>
      </c>
      <c r="AC6" s="12">
        <v>40</v>
      </c>
    </row>
    <row r="7" spans="1:31" ht="12.75">
      <c r="A7" s="3" t="s">
        <v>3</v>
      </c>
      <c r="B7" s="12">
        <v>60</v>
      </c>
      <c r="C7" s="4"/>
      <c r="D7" s="5" t="str">
        <f>IF(+B4+B5+B6+B7=100,"OK","Invullen")</f>
        <v>OK</v>
      </c>
      <c r="E7" s="12">
        <v>15</v>
      </c>
      <c r="G7" t="str">
        <f>IF(+E4+E5+E6+E7=100,"OK","Invullen")</f>
        <v>OK</v>
      </c>
      <c r="H7" s="12">
        <v>15</v>
      </c>
      <c r="J7" t="str">
        <f>IF(+H4+H5+H6+H7=100,"OK","Invullen")</f>
        <v>OK</v>
      </c>
      <c r="K7" s="12">
        <v>25</v>
      </c>
      <c r="M7" t="str">
        <f>IF(+K4+K5+K6+K7=100,"OK","Invullen")</f>
        <v>OK</v>
      </c>
      <c r="N7" s="12">
        <v>15</v>
      </c>
      <c r="P7" t="str">
        <f>IF(+N4+N5+N6+N7=100,"OK","Invullen")</f>
        <v>OK</v>
      </c>
      <c r="Q7" s="12">
        <v>15</v>
      </c>
      <c r="S7" t="str">
        <f>IF(+Q4+Q5+Q6+Q7=100,"OK","Invullen")</f>
        <v>OK</v>
      </c>
      <c r="T7" s="12">
        <v>15</v>
      </c>
      <c r="V7" t="str">
        <f>IF(+T4+T5+T6+T7=100,"OK","Invullen")</f>
        <v>OK</v>
      </c>
      <c r="W7" s="12">
        <v>15</v>
      </c>
      <c r="Y7" t="str">
        <f>IF(+W4+W5+W6+W7=100,"OK","Invullen")</f>
        <v>OK</v>
      </c>
      <c r="Z7" s="12">
        <v>15</v>
      </c>
      <c r="AB7" t="str">
        <f>IF(+Z4+Z5+Z6+Z7=100,"OK","Invullen")</f>
        <v>OK</v>
      </c>
      <c r="AC7" s="12">
        <v>15</v>
      </c>
      <c r="AE7" t="str">
        <f>IF(+AC4+AC5+AC6+AC7=100,"OK","Invullen")</f>
        <v>OK</v>
      </c>
    </row>
    <row r="8" spans="1:29" s="15" customFormat="1" ht="12.75">
      <c r="A8" s="19">
        <v>2</v>
      </c>
      <c r="B8" s="14" t="s">
        <v>5</v>
      </c>
      <c r="C8" s="20"/>
      <c r="D8" s="21"/>
      <c r="E8" s="15" t="s">
        <v>5</v>
      </c>
      <c r="H8" s="15" t="s">
        <v>5</v>
      </c>
      <c r="K8" s="15" t="s">
        <v>5</v>
      </c>
      <c r="N8" s="15" t="s">
        <v>5</v>
      </c>
      <c r="Q8" s="15" t="s">
        <v>5</v>
      </c>
      <c r="T8" s="15" t="s">
        <v>5</v>
      </c>
      <c r="W8" s="15" t="s">
        <v>5</v>
      </c>
      <c r="Z8" s="15" t="s">
        <v>5</v>
      </c>
      <c r="AC8" s="15" t="s">
        <v>5</v>
      </c>
    </row>
    <row r="9" spans="1:29" ht="12.75">
      <c r="A9" s="3" t="s">
        <v>0</v>
      </c>
      <c r="B9" s="12">
        <v>10</v>
      </c>
      <c r="C9" s="4"/>
      <c r="D9" s="5"/>
      <c r="E9" s="12">
        <v>20</v>
      </c>
      <c r="H9" s="12">
        <v>5</v>
      </c>
      <c r="K9" s="12">
        <v>40</v>
      </c>
      <c r="N9" s="12">
        <v>5</v>
      </c>
      <c r="Q9" s="12">
        <v>40</v>
      </c>
      <c r="T9" s="12">
        <v>40</v>
      </c>
      <c r="W9" s="12">
        <v>40</v>
      </c>
      <c r="Z9" s="12">
        <v>40</v>
      </c>
      <c r="AC9" s="12">
        <v>40</v>
      </c>
    </row>
    <row r="10" spans="1:29" ht="12.75">
      <c r="A10" s="3" t="s">
        <v>1</v>
      </c>
      <c r="B10" s="12">
        <v>10</v>
      </c>
      <c r="C10" s="4"/>
      <c r="D10" s="5"/>
      <c r="E10" s="12">
        <v>25</v>
      </c>
      <c r="H10" s="12">
        <v>50</v>
      </c>
      <c r="K10" s="12">
        <v>40</v>
      </c>
      <c r="N10" s="12">
        <v>50</v>
      </c>
      <c r="Q10" s="12">
        <v>40</v>
      </c>
      <c r="T10" s="12">
        <v>40</v>
      </c>
      <c r="W10" s="12">
        <v>40</v>
      </c>
      <c r="Z10" s="12">
        <v>40</v>
      </c>
      <c r="AC10" s="12">
        <v>40</v>
      </c>
    </row>
    <row r="11" spans="1:29" ht="12.75">
      <c r="A11" s="3" t="s">
        <v>2</v>
      </c>
      <c r="B11" s="12">
        <v>20</v>
      </c>
      <c r="C11" s="4"/>
      <c r="D11" s="5"/>
      <c r="E11" s="12">
        <v>40</v>
      </c>
      <c r="H11" s="12">
        <v>20</v>
      </c>
      <c r="K11" s="12">
        <v>10</v>
      </c>
      <c r="N11" s="12">
        <v>20</v>
      </c>
      <c r="Q11" s="12">
        <v>10</v>
      </c>
      <c r="T11" s="12">
        <v>10</v>
      </c>
      <c r="W11" s="12">
        <v>10</v>
      </c>
      <c r="Z11" s="12">
        <v>10</v>
      </c>
      <c r="AC11" s="12">
        <v>10</v>
      </c>
    </row>
    <row r="12" spans="1:31" ht="12.75">
      <c r="A12" s="3" t="s">
        <v>3</v>
      </c>
      <c r="B12" s="12">
        <v>60</v>
      </c>
      <c r="C12" s="4"/>
      <c r="D12" s="5" t="str">
        <f>IF(+B9+B10+B11+B12=100,"OK","Invullen")</f>
        <v>OK</v>
      </c>
      <c r="E12" s="12">
        <v>15</v>
      </c>
      <c r="G12" t="str">
        <f>IF(+E9+E10+E11+E12=100,"OK","Invullen")</f>
        <v>OK</v>
      </c>
      <c r="H12" s="12">
        <v>25</v>
      </c>
      <c r="J12" t="str">
        <f>IF(+H9+H10+H11+H12=100,"OK","Invullen")</f>
        <v>OK</v>
      </c>
      <c r="K12" s="12">
        <v>10</v>
      </c>
      <c r="M12" t="str">
        <f>IF(+K9+K10+K11+K12=100,"OK","Invullen")</f>
        <v>OK</v>
      </c>
      <c r="N12" s="12">
        <v>25</v>
      </c>
      <c r="P12" t="str">
        <f>IF(+N9+N10+N11+N12=100,"OK","Invullen")</f>
        <v>OK</v>
      </c>
      <c r="Q12" s="12">
        <v>10</v>
      </c>
      <c r="S12" t="str">
        <f>IF(+Q9+Q10+Q11+Q12=100,"OK","Invullen")</f>
        <v>OK</v>
      </c>
      <c r="T12" s="12">
        <v>10</v>
      </c>
      <c r="V12" t="str">
        <f>IF(+T9+T10+T11+T12=100,"OK","Invullen")</f>
        <v>OK</v>
      </c>
      <c r="W12" s="12">
        <v>10</v>
      </c>
      <c r="Y12" t="str">
        <f>IF(+W9+W10+W11+W12=100,"OK","Invullen")</f>
        <v>OK</v>
      </c>
      <c r="Z12" s="12">
        <v>10</v>
      </c>
      <c r="AB12" t="str">
        <f>IF(+Z9+Z10+Z11+Z12=100,"OK","Invullen")</f>
        <v>OK</v>
      </c>
      <c r="AC12" s="12">
        <v>10</v>
      </c>
      <c r="AE12" t="str">
        <f>IF(+AC9+AC10+AC11+AC12=100,"OK","Invullen")</f>
        <v>OK</v>
      </c>
    </row>
    <row r="13" spans="1:29" s="15" customFormat="1" ht="12.75">
      <c r="A13" s="19">
        <v>3</v>
      </c>
      <c r="B13" s="14" t="s">
        <v>6</v>
      </c>
      <c r="C13" s="20"/>
      <c r="D13" s="21"/>
      <c r="E13" s="15" t="s">
        <v>6</v>
      </c>
      <c r="H13" s="15" t="s">
        <v>6</v>
      </c>
      <c r="K13" s="15" t="s">
        <v>6</v>
      </c>
      <c r="N13" s="15" t="s">
        <v>6</v>
      </c>
      <c r="Q13" s="15" t="s">
        <v>6</v>
      </c>
      <c r="T13" s="15" t="s">
        <v>6</v>
      </c>
      <c r="W13" s="15" t="s">
        <v>6</v>
      </c>
      <c r="Z13" s="15" t="s">
        <v>6</v>
      </c>
      <c r="AC13" s="15" t="s">
        <v>6</v>
      </c>
    </row>
    <row r="14" spans="1:29" ht="12.75">
      <c r="A14" s="3" t="s">
        <v>0</v>
      </c>
      <c r="B14" s="12">
        <v>20</v>
      </c>
      <c r="C14" s="4"/>
      <c r="D14" s="5"/>
      <c r="E14" s="12">
        <v>5</v>
      </c>
      <c r="H14" s="12">
        <v>20</v>
      </c>
      <c r="K14" s="12">
        <v>30</v>
      </c>
      <c r="N14" s="12">
        <v>30</v>
      </c>
      <c r="Q14" s="12">
        <v>5</v>
      </c>
      <c r="T14" s="12">
        <v>30</v>
      </c>
      <c r="W14" s="12">
        <v>30</v>
      </c>
      <c r="Z14" s="12">
        <v>30</v>
      </c>
      <c r="AC14" s="12">
        <v>30</v>
      </c>
    </row>
    <row r="15" spans="1:29" ht="12.75">
      <c r="A15" s="3" t="s">
        <v>1</v>
      </c>
      <c r="B15" s="12">
        <v>10</v>
      </c>
      <c r="C15" s="4"/>
      <c r="D15" s="5"/>
      <c r="E15" s="12">
        <v>50</v>
      </c>
      <c r="H15" s="12">
        <v>25</v>
      </c>
      <c r="K15" s="12">
        <v>40</v>
      </c>
      <c r="N15" s="12">
        <v>40</v>
      </c>
      <c r="Q15" s="12">
        <v>50</v>
      </c>
      <c r="T15" s="12">
        <v>40</v>
      </c>
      <c r="W15" s="12">
        <v>40</v>
      </c>
      <c r="Z15" s="12">
        <v>40</v>
      </c>
      <c r="AC15" s="12">
        <v>40</v>
      </c>
    </row>
    <row r="16" spans="1:29" ht="12.75">
      <c r="A16" s="3" t="s">
        <v>2</v>
      </c>
      <c r="B16" s="12">
        <v>30</v>
      </c>
      <c r="C16" s="4"/>
      <c r="D16" s="5"/>
      <c r="E16" s="12">
        <v>20</v>
      </c>
      <c r="H16" s="12">
        <v>40</v>
      </c>
      <c r="K16" s="12">
        <v>10</v>
      </c>
      <c r="N16" s="12">
        <v>10</v>
      </c>
      <c r="Q16" s="12">
        <v>20</v>
      </c>
      <c r="T16" s="12">
        <v>10</v>
      </c>
      <c r="W16" s="12">
        <v>10</v>
      </c>
      <c r="Z16" s="12">
        <v>10</v>
      </c>
      <c r="AC16" s="12">
        <v>10</v>
      </c>
    </row>
    <row r="17" spans="1:31" ht="12.75">
      <c r="A17" s="3" t="s">
        <v>3</v>
      </c>
      <c r="B17" s="12">
        <v>40</v>
      </c>
      <c r="C17" s="4"/>
      <c r="D17" s="5" t="str">
        <f>IF(+B14+B15+B16+B17=100,"OK","Invullen")</f>
        <v>OK</v>
      </c>
      <c r="E17" s="12">
        <v>25</v>
      </c>
      <c r="G17" t="str">
        <f>IF(+E14+E15+E16+E17=100,"OK","Invullen")</f>
        <v>OK</v>
      </c>
      <c r="H17" s="12">
        <v>15</v>
      </c>
      <c r="J17" t="str">
        <f>IF(+H14+H15+H16+H17=100,"OK","Invullen")</f>
        <v>OK</v>
      </c>
      <c r="K17" s="12">
        <v>20</v>
      </c>
      <c r="M17" t="str">
        <f>IF(+K14+K15+K16+K17=100,"OK","Invullen")</f>
        <v>OK</v>
      </c>
      <c r="N17" s="12">
        <v>20</v>
      </c>
      <c r="P17" t="str">
        <f>IF(+N14+N15+N16+N17=100,"OK","Invullen")</f>
        <v>OK</v>
      </c>
      <c r="Q17" s="12">
        <v>25</v>
      </c>
      <c r="S17" t="str">
        <f>IF(+Q14+Q15+Q16+Q17=100,"OK","Invullen")</f>
        <v>OK</v>
      </c>
      <c r="T17" s="12">
        <v>20</v>
      </c>
      <c r="V17" t="str">
        <f>IF(+T14+T15+T16+T17=100,"OK","Invullen")</f>
        <v>OK</v>
      </c>
      <c r="W17" s="12">
        <v>20</v>
      </c>
      <c r="Y17" t="str">
        <f>IF(+W14+W15+W16+W17=100,"OK","Invullen")</f>
        <v>OK</v>
      </c>
      <c r="Z17" s="12">
        <v>20</v>
      </c>
      <c r="AB17" t="str">
        <f>IF(+Z14+Z15+Z16+Z17=100,"OK","Invullen")</f>
        <v>OK</v>
      </c>
      <c r="AC17" s="12">
        <v>20</v>
      </c>
      <c r="AE17" t="str">
        <f>IF(+AC14+AC15+AC16+AC17=100,"OK","Invullen")</f>
        <v>OK</v>
      </c>
    </row>
    <row r="18" spans="1:29" s="15" customFormat="1" ht="12.75">
      <c r="A18" s="19">
        <v>4</v>
      </c>
      <c r="B18" s="14" t="s">
        <v>7</v>
      </c>
      <c r="C18" s="20"/>
      <c r="D18" s="21"/>
      <c r="E18" s="15" t="s">
        <v>7</v>
      </c>
      <c r="H18" s="15" t="s">
        <v>7</v>
      </c>
      <c r="K18" s="15" t="s">
        <v>7</v>
      </c>
      <c r="N18" s="15" t="s">
        <v>7</v>
      </c>
      <c r="Q18" s="15" t="s">
        <v>7</v>
      </c>
      <c r="T18" s="15" t="s">
        <v>7</v>
      </c>
      <c r="W18" s="15" t="s">
        <v>7</v>
      </c>
      <c r="Z18" s="15" t="s">
        <v>7</v>
      </c>
      <c r="AC18" s="15" t="s">
        <v>7</v>
      </c>
    </row>
    <row r="19" spans="1:29" ht="12.75">
      <c r="A19" s="3" t="s">
        <v>0</v>
      </c>
      <c r="B19" s="12">
        <v>10</v>
      </c>
      <c r="C19" s="4"/>
      <c r="D19" s="5"/>
      <c r="E19" s="12">
        <v>5</v>
      </c>
      <c r="H19" s="12">
        <v>5</v>
      </c>
      <c r="K19" s="12">
        <v>20</v>
      </c>
      <c r="N19" s="12">
        <v>5</v>
      </c>
      <c r="Q19" s="12">
        <v>5</v>
      </c>
      <c r="T19" s="12">
        <v>5</v>
      </c>
      <c r="W19" s="12">
        <v>5</v>
      </c>
      <c r="Z19" s="12">
        <v>5</v>
      </c>
      <c r="AC19" s="12">
        <v>5</v>
      </c>
    </row>
    <row r="20" spans="1:29" ht="12.75">
      <c r="A20" s="3" t="s">
        <v>1</v>
      </c>
      <c r="B20" s="12">
        <v>10</v>
      </c>
      <c r="C20" s="4"/>
      <c r="D20" s="5"/>
      <c r="E20" s="12">
        <v>50</v>
      </c>
      <c r="H20" s="12">
        <v>50</v>
      </c>
      <c r="K20" s="12">
        <v>25</v>
      </c>
      <c r="N20" s="12">
        <v>50</v>
      </c>
      <c r="Q20" s="12">
        <v>50</v>
      </c>
      <c r="T20" s="12">
        <v>50</v>
      </c>
      <c r="W20" s="12">
        <v>50</v>
      </c>
      <c r="Z20" s="12">
        <v>50</v>
      </c>
      <c r="AC20" s="12">
        <v>50</v>
      </c>
    </row>
    <row r="21" spans="1:29" ht="12.75">
      <c r="A21" s="3" t="s">
        <v>2</v>
      </c>
      <c r="B21" s="12">
        <v>20</v>
      </c>
      <c r="C21" s="4"/>
      <c r="D21" s="5"/>
      <c r="E21" s="12">
        <v>20</v>
      </c>
      <c r="H21" s="12">
        <v>20</v>
      </c>
      <c r="K21" s="12">
        <v>40</v>
      </c>
      <c r="N21" s="12">
        <v>20</v>
      </c>
      <c r="Q21" s="12">
        <v>20</v>
      </c>
      <c r="T21" s="12">
        <v>20</v>
      </c>
      <c r="W21" s="12">
        <v>20</v>
      </c>
      <c r="Z21" s="12">
        <v>20</v>
      </c>
      <c r="AC21" s="12">
        <v>20</v>
      </c>
    </row>
    <row r="22" spans="1:31" ht="12.75">
      <c r="A22" s="3" t="s">
        <v>3</v>
      </c>
      <c r="B22" s="12">
        <v>60</v>
      </c>
      <c r="C22" s="4"/>
      <c r="D22" s="5" t="str">
        <f>IF(+B19+B20+B21+B22=100,"OK","Invullen")</f>
        <v>OK</v>
      </c>
      <c r="E22" s="12">
        <v>25</v>
      </c>
      <c r="G22" t="str">
        <f>IF(+E19+E20+E21+E22=100,"OK","Invullen")</f>
        <v>OK</v>
      </c>
      <c r="H22" s="12">
        <v>25</v>
      </c>
      <c r="J22" t="str">
        <f>IF(+H19+H20+H21+H22=100,"OK","Invullen")</f>
        <v>OK</v>
      </c>
      <c r="K22" s="12">
        <v>15</v>
      </c>
      <c r="M22" t="str">
        <f>IF(+K19+K20+K21+K22=100,"OK","Invullen")</f>
        <v>OK</v>
      </c>
      <c r="N22" s="12">
        <v>25</v>
      </c>
      <c r="P22" t="str">
        <f>IF(+N19+N20+N21+N22=100,"OK","Invullen")</f>
        <v>OK</v>
      </c>
      <c r="Q22" s="12">
        <v>25</v>
      </c>
      <c r="S22" t="str">
        <f>IF(+Q19+Q20+Q21+Q22=100,"OK","Invullen")</f>
        <v>OK</v>
      </c>
      <c r="T22" s="12">
        <v>25</v>
      </c>
      <c r="V22" t="str">
        <f>IF(+T19+T20+T21+T22=100,"OK","Invullen")</f>
        <v>OK</v>
      </c>
      <c r="W22" s="12">
        <v>25</v>
      </c>
      <c r="Y22" t="str">
        <f>IF(+W19+W20+W21+W22=100,"OK","Invullen")</f>
        <v>OK</v>
      </c>
      <c r="Z22" s="12">
        <v>25</v>
      </c>
      <c r="AB22" t="str">
        <f>IF(+Z19+Z20+Z21+Z22=100,"OK","Invullen")</f>
        <v>OK</v>
      </c>
      <c r="AC22" s="12">
        <v>25</v>
      </c>
      <c r="AE22" t="str">
        <f>IF(+AC19+AC20+AC21+AC22=100,"OK","Invullen")</f>
        <v>OK</v>
      </c>
    </row>
    <row r="23" spans="1:29" s="15" customFormat="1" ht="12.75">
      <c r="A23" s="19">
        <v>5</v>
      </c>
      <c r="B23" s="14" t="s">
        <v>8</v>
      </c>
      <c r="C23" s="20"/>
      <c r="D23" s="21"/>
      <c r="E23" s="15" t="s">
        <v>8</v>
      </c>
      <c r="H23" s="15" t="s">
        <v>8</v>
      </c>
      <c r="K23" s="15" t="s">
        <v>8</v>
      </c>
      <c r="N23" s="15" t="s">
        <v>8</v>
      </c>
      <c r="Q23" s="15" t="s">
        <v>8</v>
      </c>
      <c r="T23" s="15" t="s">
        <v>8</v>
      </c>
      <c r="W23" s="15" t="s">
        <v>8</v>
      </c>
      <c r="Z23" s="15" t="s">
        <v>8</v>
      </c>
      <c r="AC23" s="15" t="s">
        <v>8</v>
      </c>
    </row>
    <row r="24" spans="1:29" ht="12.75">
      <c r="A24" s="3" t="s">
        <v>0</v>
      </c>
      <c r="B24" s="12">
        <v>10</v>
      </c>
      <c r="C24" s="4"/>
      <c r="D24" s="5"/>
      <c r="E24" s="12">
        <v>30</v>
      </c>
      <c r="H24" s="12">
        <v>30</v>
      </c>
      <c r="K24" s="12">
        <v>30</v>
      </c>
      <c r="N24" s="12">
        <v>20</v>
      </c>
      <c r="Q24" s="12">
        <v>30</v>
      </c>
      <c r="T24" s="12">
        <v>20</v>
      </c>
      <c r="W24" s="12">
        <v>30</v>
      </c>
      <c r="Z24" s="12">
        <v>30</v>
      </c>
      <c r="AC24" s="12">
        <v>30</v>
      </c>
    </row>
    <row r="25" spans="1:29" ht="12.75">
      <c r="A25" s="3" t="s">
        <v>1</v>
      </c>
      <c r="B25" s="12">
        <v>10</v>
      </c>
      <c r="C25" s="4"/>
      <c r="D25" s="5"/>
      <c r="E25" s="12">
        <v>40</v>
      </c>
      <c r="H25" s="12">
        <v>40</v>
      </c>
      <c r="K25" s="12">
        <v>40</v>
      </c>
      <c r="N25" s="12">
        <v>25</v>
      </c>
      <c r="Q25" s="12">
        <v>40</v>
      </c>
      <c r="T25" s="12">
        <v>25</v>
      </c>
      <c r="W25" s="12">
        <v>40</v>
      </c>
      <c r="Z25" s="12">
        <v>40</v>
      </c>
      <c r="AC25" s="12">
        <v>40</v>
      </c>
    </row>
    <row r="26" spans="1:29" ht="12.75">
      <c r="A26" s="3" t="s">
        <v>2</v>
      </c>
      <c r="B26" s="12">
        <v>20</v>
      </c>
      <c r="C26" s="4"/>
      <c r="D26" s="5"/>
      <c r="E26" s="12">
        <v>15</v>
      </c>
      <c r="H26" s="12">
        <v>15</v>
      </c>
      <c r="K26" s="12">
        <v>15</v>
      </c>
      <c r="N26" s="12">
        <v>40</v>
      </c>
      <c r="Q26" s="12">
        <v>15</v>
      </c>
      <c r="T26" s="12">
        <v>40</v>
      </c>
      <c r="W26" s="12">
        <v>15</v>
      </c>
      <c r="Z26" s="12">
        <v>15</v>
      </c>
      <c r="AC26" s="12">
        <v>15</v>
      </c>
    </row>
    <row r="27" spans="1:31" ht="12.75">
      <c r="A27" s="3" t="s">
        <v>3</v>
      </c>
      <c r="B27" s="12">
        <v>60</v>
      </c>
      <c r="C27" s="4"/>
      <c r="D27" s="5" t="str">
        <f>IF(+B24+B25+B26+B27=100,"OK","Invullen")</f>
        <v>OK</v>
      </c>
      <c r="E27" s="12">
        <v>15</v>
      </c>
      <c r="G27" t="str">
        <f>IF(+E24+E25+E26+E27=100,"OK","Invullen")</f>
        <v>OK</v>
      </c>
      <c r="H27" s="12">
        <v>15</v>
      </c>
      <c r="J27" t="str">
        <f>IF(+H24+H25+H26+H27=100,"OK","Invullen")</f>
        <v>OK</v>
      </c>
      <c r="K27" s="12">
        <v>15</v>
      </c>
      <c r="M27" t="str">
        <f>IF(+K24+K25+K26+K27=100,"OK","Invullen")</f>
        <v>OK</v>
      </c>
      <c r="N27" s="12">
        <v>15</v>
      </c>
      <c r="P27" t="str">
        <f>IF(+N24+N25+N26+N27=100,"OK","Invullen")</f>
        <v>OK</v>
      </c>
      <c r="Q27" s="12">
        <v>15</v>
      </c>
      <c r="S27" t="str">
        <f>IF(+Q24+Q25+Q26+Q27=100,"OK","Invullen")</f>
        <v>OK</v>
      </c>
      <c r="T27" s="12">
        <v>15</v>
      </c>
      <c r="V27" t="str">
        <f>IF(+T24+T25+T26+T27=100,"OK","Invullen")</f>
        <v>OK</v>
      </c>
      <c r="W27" s="12">
        <v>15</v>
      </c>
      <c r="Y27" t="str">
        <f>IF(+W24+W25+W26+W27=100,"OK","Invullen")</f>
        <v>OK</v>
      </c>
      <c r="Z27" s="12">
        <v>15</v>
      </c>
      <c r="AB27" t="str">
        <f>IF(+Z24+Z25+Z26+Z27=100,"OK","Invullen")</f>
        <v>OK</v>
      </c>
      <c r="AC27" s="12">
        <v>15</v>
      </c>
      <c r="AE27" t="str">
        <f>IF(+AC24+AC25+AC26+AC27=100,"OK","Invullen")</f>
        <v>OK</v>
      </c>
    </row>
    <row r="28" spans="1:29" s="15" customFormat="1" ht="12.75">
      <c r="A28" s="19">
        <v>6</v>
      </c>
      <c r="B28" s="14" t="s">
        <v>9</v>
      </c>
      <c r="C28" s="20"/>
      <c r="D28" s="21"/>
      <c r="E28" s="15" t="s">
        <v>9</v>
      </c>
      <c r="H28" s="15" t="s">
        <v>9</v>
      </c>
      <c r="K28" s="15" t="s">
        <v>9</v>
      </c>
      <c r="N28" s="15" t="s">
        <v>9</v>
      </c>
      <c r="Q28" s="15" t="s">
        <v>9</v>
      </c>
      <c r="T28" s="15" t="s">
        <v>9</v>
      </c>
      <c r="W28" s="15" t="s">
        <v>9</v>
      </c>
      <c r="Z28" s="15" t="s">
        <v>9</v>
      </c>
      <c r="AC28" s="15" t="s">
        <v>9</v>
      </c>
    </row>
    <row r="29" spans="1:29" ht="12.75">
      <c r="A29" s="3" t="s">
        <v>0</v>
      </c>
      <c r="B29" s="12">
        <v>50</v>
      </c>
      <c r="C29" s="4"/>
      <c r="D29" s="5"/>
      <c r="E29" s="12">
        <v>10</v>
      </c>
      <c r="H29" s="12">
        <v>10</v>
      </c>
      <c r="K29" s="12">
        <v>10</v>
      </c>
      <c r="N29" s="12">
        <v>10</v>
      </c>
      <c r="Q29" s="12">
        <v>20</v>
      </c>
      <c r="T29" s="12">
        <v>10</v>
      </c>
      <c r="W29" s="12">
        <v>10</v>
      </c>
      <c r="Z29" s="12">
        <v>10</v>
      </c>
      <c r="AC29" s="12">
        <v>10</v>
      </c>
    </row>
    <row r="30" spans="1:29" ht="12.75">
      <c r="A30" s="3" t="s">
        <v>1</v>
      </c>
      <c r="B30" s="12">
        <v>0</v>
      </c>
      <c r="C30" s="4"/>
      <c r="D30" s="5"/>
      <c r="E30" s="12">
        <v>45</v>
      </c>
      <c r="H30" s="12">
        <v>45</v>
      </c>
      <c r="K30" s="12">
        <v>45</v>
      </c>
      <c r="N30" s="12">
        <v>45</v>
      </c>
      <c r="Q30" s="12">
        <v>25</v>
      </c>
      <c r="T30" s="12">
        <v>45</v>
      </c>
      <c r="W30" s="12">
        <v>45</v>
      </c>
      <c r="Z30" s="12">
        <v>45</v>
      </c>
      <c r="AC30" s="12">
        <v>45</v>
      </c>
    </row>
    <row r="31" spans="1:29" ht="12.75">
      <c r="A31" s="3" t="s">
        <v>2</v>
      </c>
      <c r="B31" s="12">
        <v>0</v>
      </c>
      <c r="C31" s="4"/>
      <c r="D31" s="5"/>
      <c r="E31" s="12">
        <v>30</v>
      </c>
      <c r="H31" s="12">
        <v>30</v>
      </c>
      <c r="K31" s="12">
        <v>30</v>
      </c>
      <c r="N31" s="12">
        <v>30</v>
      </c>
      <c r="Q31" s="12">
        <v>40</v>
      </c>
      <c r="T31" s="12">
        <v>30</v>
      </c>
      <c r="W31" s="12">
        <v>30</v>
      </c>
      <c r="Z31" s="12">
        <v>30</v>
      </c>
      <c r="AC31" s="12">
        <v>30</v>
      </c>
    </row>
    <row r="32" spans="1:31" ht="13.5" thickBot="1">
      <c r="A32" s="6" t="s">
        <v>3</v>
      </c>
      <c r="B32" s="12">
        <v>50</v>
      </c>
      <c r="C32" s="7"/>
      <c r="D32" s="8" t="str">
        <f>IF(+B29+B30+B31+B32=100,"OK","Invullen")</f>
        <v>OK</v>
      </c>
      <c r="E32" s="12">
        <v>15</v>
      </c>
      <c r="G32" t="str">
        <f>IF(+E29+E30+E31+E32=100,"OK","Invullen")</f>
        <v>OK</v>
      </c>
      <c r="H32" s="12">
        <v>15</v>
      </c>
      <c r="J32" t="str">
        <f>IF(+H29+H30+H31+H32=100,"OK","Invullen")</f>
        <v>OK</v>
      </c>
      <c r="K32" s="12">
        <v>15</v>
      </c>
      <c r="M32" t="str">
        <f>IF(+K29+K30+K31+K32=100,"OK","Invullen")</f>
        <v>OK</v>
      </c>
      <c r="N32" s="12">
        <v>15</v>
      </c>
      <c r="P32" t="str">
        <f>IF(+N29+N30+N31+N32=100,"OK","Invullen")</f>
        <v>OK</v>
      </c>
      <c r="Q32" s="12">
        <v>15</v>
      </c>
      <c r="S32" t="str">
        <f>IF(+Q29+Q30+Q31+Q32=100,"OK","Invullen")</f>
        <v>OK</v>
      </c>
      <c r="T32" s="12">
        <v>15</v>
      </c>
      <c r="V32" t="str">
        <f>IF(+T29+T30+T31+T32=100,"OK","Invullen")</f>
        <v>OK</v>
      </c>
      <c r="W32" s="12">
        <v>15</v>
      </c>
      <c r="Y32" t="str">
        <f>IF(+W29+W30+W31+W32=100,"OK","Invullen")</f>
        <v>OK</v>
      </c>
      <c r="Z32" s="12">
        <v>15</v>
      </c>
      <c r="AB32" t="str">
        <f>IF(+Z29+Z30+Z31+Z32=100,"OK","Invullen")</f>
        <v>OK</v>
      </c>
      <c r="AC32" s="12">
        <v>15</v>
      </c>
      <c r="AE32" t="str">
        <f>IF(+AC29+AC30+AC31+AC32=100,"OK","Invullen")</f>
        <v>OK</v>
      </c>
    </row>
    <row r="34" spans="3:30" ht="12.75" hidden="1">
      <c r="C34">
        <f>SUM(B3:B32)</f>
        <v>600</v>
      </c>
      <c r="F34">
        <f>SUM(E3:E32)</f>
        <v>600</v>
      </c>
      <c r="I34">
        <f>SUM(H3:H32)</f>
        <v>600</v>
      </c>
      <c r="L34">
        <f>SUM(K3:K32)</f>
        <v>600</v>
      </c>
      <c r="O34">
        <f>SUM(N3:N32)</f>
        <v>600</v>
      </c>
      <c r="R34">
        <f>SUM(Q3:Q32)</f>
        <v>600</v>
      </c>
      <c r="U34">
        <f>SUM(T3:T32)</f>
        <v>600</v>
      </c>
      <c r="X34">
        <f>SUM(W3:W32)</f>
        <v>600</v>
      </c>
      <c r="AA34">
        <f>SUM(Z3:Z32)</f>
        <v>600</v>
      </c>
      <c r="AD34">
        <f>SUM(AC3:AC32)</f>
        <v>600</v>
      </c>
    </row>
  </sheetData>
  <sheetProtection password="CD13" sheet="1" objects="1" scenarios="1" selectLockedCells="1"/>
  <conditionalFormatting sqref="E4:E7 E9:E12 E14:E17 E19:E22 E24:E27 E29:E32 B4:B7 B9:B12 B14:B17 B19:B22 B24:B27 B29:B32 H4:H7 H9:H12 H14:H17 H19:H22 H24:H27 H29:H32 K4:K7 K9:K12 K14:K17 K19:K22 K24:K27 K29:K32 N4:N7 N9:N12 N14:N17 N19:N22 N24:N27 N29:N32 Q4:Q7 Q9:Q12 Q14:Q17 Q19:Q22 Q24:Q27 Q29:Q32 T4:T7 T9:T12 T14:T17 T19:T22 T24:T27 T29:T32 W4:W7 W9:W12 W14:W17 W19:W22 W24:W27 W29:W32 Z4:Z7 Z9:Z12 Z14:Z17 Z19:Z22 Z24:Z27 Z29:Z32 AC4:AC7 AC9:AC12 AC14:AC17 AC19:AC22 AC24:AC27 AC29:AC32">
    <cfRule type="expression" priority="1" dxfId="0" stopIfTrue="1">
      <formula>C$34=600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E34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4.57421875" style="11" customWidth="1"/>
    <col min="4" max="4" width="15.57421875" style="0" customWidth="1"/>
    <col min="5" max="5" width="4.57421875" style="11" customWidth="1"/>
    <col min="7" max="7" width="18.7109375" style="0" customWidth="1"/>
    <col min="8" max="8" width="4.57421875" style="11" customWidth="1"/>
    <col min="10" max="10" width="19.28125" style="0" customWidth="1"/>
    <col min="11" max="11" width="4.57421875" style="11" customWidth="1"/>
    <col min="13" max="13" width="17.421875" style="0" customWidth="1"/>
    <col min="14" max="14" width="4.57421875" style="11" customWidth="1"/>
    <col min="16" max="16" width="18.00390625" style="0" customWidth="1"/>
    <col min="17" max="17" width="4.57421875" style="11" customWidth="1"/>
    <col min="19" max="19" width="18.140625" style="0" customWidth="1"/>
    <col min="20" max="20" width="4.57421875" style="11" customWidth="1"/>
    <col min="22" max="22" width="15.8515625" style="0" customWidth="1"/>
    <col min="23" max="23" width="4.57421875" style="11" customWidth="1"/>
    <col min="25" max="25" width="14.57421875" style="0" customWidth="1"/>
    <col min="26" max="26" width="4.57421875" style="11" customWidth="1"/>
    <col min="28" max="28" width="20.8515625" style="0" customWidth="1"/>
    <col min="29" max="29" width="4.57421875" style="11" customWidth="1"/>
  </cols>
  <sheetData>
    <row r="1" spans="1:30" ht="13.5" thickBot="1">
      <c r="A1" t="s">
        <v>32</v>
      </c>
      <c r="C1" s="10" t="str">
        <f>+Nu!C1</f>
        <v>Zelf</v>
      </c>
      <c r="F1" s="10" t="str">
        <f>+Nu!F1</f>
        <v>b</v>
      </c>
      <c r="I1" s="10" t="str">
        <f>+Nu!I1</f>
        <v>c</v>
      </c>
      <c r="L1" s="10" t="str">
        <f>+Nu!L1</f>
        <v>d</v>
      </c>
      <c r="O1" s="10" t="str">
        <f>+Nu!O1</f>
        <v>e</v>
      </c>
      <c r="R1" s="10" t="str">
        <f>+Nu!R1</f>
        <v>f</v>
      </c>
      <c r="U1" s="10" t="str">
        <f>+Nu!U1</f>
        <v>g</v>
      </c>
      <c r="X1" s="10" t="str">
        <f>+Nu!X1</f>
        <v>h</v>
      </c>
      <c r="AA1" s="10" t="str">
        <f>+Nu!AA1</f>
        <v>i</v>
      </c>
      <c r="AD1" s="10" t="str">
        <f>+Nu!AD1</f>
        <v>j</v>
      </c>
    </row>
    <row r="2" ht="12.75">
      <c r="L2" s="13"/>
    </row>
    <row r="3" spans="1:29" s="15" customFormat="1" ht="12.75">
      <c r="A3" s="14">
        <v>1</v>
      </c>
      <c r="B3" s="14" t="s">
        <v>4</v>
      </c>
      <c r="C3" s="14"/>
      <c r="D3" s="14"/>
      <c r="E3" s="15" t="s">
        <v>4</v>
      </c>
      <c r="H3" s="15" t="s">
        <v>4</v>
      </c>
      <c r="K3" s="15" t="s">
        <v>4</v>
      </c>
      <c r="N3" s="15" t="s">
        <v>4</v>
      </c>
      <c r="Q3" s="15" t="s">
        <v>4</v>
      </c>
      <c r="T3" s="15" t="s">
        <v>4</v>
      </c>
      <c r="W3" s="15" t="s">
        <v>4</v>
      </c>
      <c r="Z3" s="15" t="s">
        <v>4</v>
      </c>
      <c r="AC3" s="15" t="s">
        <v>4</v>
      </c>
    </row>
    <row r="4" spans="1:29" ht="12.75">
      <c r="A4" s="9" t="s">
        <v>0</v>
      </c>
      <c r="B4" s="12">
        <v>10</v>
      </c>
      <c r="C4" s="9"/>
      <c r="D4" s="9"/>
      <c r="E4" s="12">
        <v>20</v>
      </c>
      <c r="H4" s="12">
        <v>20</v>
      </c>
      <c r="K4" s="12">
        <v>20</v>
      </c>
      <c r="N4" s="12">
        <v>20</v>
      </c>
      <c r="Q4" s="12">
        <v>20</v>
      </c>
      <c r="T4" s="12">
        <v>20</v>
      </c>
      <c r="W4" s="12">
        <v>20</v>
      </c>
      <c r="Z4" s="12">
        <v>20</v>
      </c>
      <c r="AC4" s="12">
        <v>20</v>
      </c>
    </row>
    <row r="5" spans="1:29" ht="12.75">
      <c r="A5" s="9" t="s">
        <v>1</v>
      </c>
      <c r="B5" s="12">
        <v>20</v>
      </c>
      <c r="C5" s="9"/>
      <c r="D5" s="9"/>
      <c r="E5" s="12">
        <v>25</v>
      </c>
      <c r="H5" s="12">
        <v>25</v>
      </c>
      <c r="K5" s="12">
        <v>25</v>
      </c>
      <c r="N5" s="12">
        <v>25</v>
      </c>
      <c r="Q5" s="12">
        <v>25</v>
      </c>
      <c r="T5" s="12">
        <v>25</v>
      </c>
      <c r="W5" s="12">
        <v>25</v>
      </c>
      <c r="Z5" s="12">
        <v>25</v>
      </c>
      <c r="AC5" s="12">
        <v>25</v>
      </c>
    </row>
    <row r="6" spans="1:29" ht="12.75">
      <c r="A6" s="9" t="s">
        <v>2</v>
      </c>
      <c r="B6" s="12">
        <v>40</v>
      </c>
      <c r="C6" s="9"/>
      <c r="D6" s="9"/>
      <c r="E6" s="12">
        <v>40</v>
      </c>
      <c r="H6" s="12">
        <v>40</v>
      </c>
      <c r="K6" s="12">
        <v>40</v>
      </c>
      <c r="N6" s="12">
        <v>40</v>
      </c>
      <c r="Q6" s="12">
        <v>40</v>
      </c>
      <c r="T6" s="12">
        <v>40</v>
      </c>
      <c r="W6" s="12">
        <v>40</v>
      </c>
      <c r="Z6" s="12">
        <v>40</v>
      </c>
      <c r="AC6" s="12">
        <v>40</v>
      </c>
    </row>
    <row r="7" spans="1:31" ht="12.75">
      <c r="A7" s="9" t="s">
        <v>3</v>
      </c>
      <c r="B7" s="12">
        <v>30</v>
      </c>
      <c r="C7" s="9"/>
      <c r="D7" s="9" t="str">
        <f>IF(+B4+B5+B6+B7=100,"OK","Invullen")</f>
        <v>OK</v>
      </c>
      <c r="E7" s="12">
        <v>15</v>
      </c>
      <c r="G7" t="str">
        <f>IF(+E4+E5+E6+E7=100,"OK","Invullen")</f>
        <v>OK</v>
      </c>
      <c r="H7" s="12">
        <v>15</v>
      </c>
      <c r="J7" t="str">
        <f>IF(+H4+H5+H6+H7=100,"OK","Invullen")</f>
        <v>OK</v>
      </c>
      <c r="K7" s="12">
        <v>15</v>
      </c>
      <c r="M7" t="str">
        <f>IF(+K4+K5+K6+K7=100,"OK","Invullen")</f>
        <v>OK</v>
      </c>
      <c r="N7" s="12">
        <v>15</v>
      </c>
      <c r="P7" t="str">
        <f>IF(+N4+N5+N6+N7=100,"OK","Invullen")</f>
        <v>OK</v>
      </c>
      <c r="Q7" s="12">
        <v>15</v>
      </c>
      <c r="S7" t="str">
        <f>IF(+Q4+Q5+Q6+Q7=100,"OK","Invullen")</f>
        <v>OK</v>
      </c>
      <c r="T7" s="12">
        <v>15</v>
      </c>
      <c r="V7" t="str">
        <f>IF(+T4+T5+T6+T7=100,"OK","Invullen")</f>
        <v>OK</v>
      </c>
      <c r="W7" s="12">
        <v>15</v>
      </c>
      <c r="Y7" t="str">
        <f>IF(+W4+W5+W6+W7=100,"OK","Invullen")</f>
        <v>OK</v>
      </c>
      <c r="Z7" s="12">
        <v>15</v>
      </c>
      <c r="AB7" t="str">
        <f>IF(+Z4+Z5+Z6+Z7=100,"OK","Invullen")</f>
        <v>OK</v>
      </c>
      <c r="AC7" s="12">
        <v>15</v>
      </c>
      <c r="AE7" t="str">
        <f>IF(+AC4+AC5+AC6+AC7=100,"OK","Invullen")</f>
        <v>OK</v>
      </c>
    </row>
    <row r="8" spans="1:29" s="15" customFormat="1" ht="12.75">
      <c r="A8" s="14">
        <v>2</v>
      </c>
      <c r="B8" s="14" t="s">
        <v>5</v>
      </c>
      <c r="C8" s="14"/>
      <c r="D8" s="14"/>
      <c r="E8" s="15" t="s">
        <v>5</v>
      </c>
      <c r="H8" s="15" t="s">
        <v>5</v>
      </c>
      <c r="K8" s="15" t="s">
        <v>5</v>
      </c>
      <c r="N8" s="15" t="s">
        <v>5</v>
      </c>
      <c r="Q8" s="15" t="s">
        <v>5</v>
      </c>
      <c r="T8" s="15" t="s">
        <v>5</v>
      </c>
      <c r="W8" s="15" t="s">
        <v>5</v>
      </c>
      <c r="Z8" s="15" t="s">
        <v>5</v>
      </c>
      <c r="AC8" s="15" t="s">
        <v>5</v>
      </c>
    </row>
    <row r="9" spans="1:29" ht="12.75">
      <c r="A9" s="9" t="s">
        <v>0</v>
      </c>
      <c r="B9" s="12">
        <v>20</v>
      </c>
      <c r="C9" s="9"/>
      <c r="D9" s="9"/>
      <c r="E9" s="12">
        <v>40</v>
      </c>
      <c r="H9" s="12">
        <v>40</v>
      </c>
      <c r="K9" s="12">
        <v>40</v>
      </c>
      <c r="N9" s="12">
        <v>40</v>
      </c>
      <c r="Q9" s="12">
        <v>40</v>
      </c>
      <c r="T9" s="12">
        <v>40</v>
      </c>
      <c r="W9" s="12">
        <v>40</v>
      </c>
      <c r="Z9" s="12">
        <v>40</v>
      </c>
      <c r="AC9" s="12">
        <v>40</v>
      </c>
    </row>
    <row r="10" spans="1:29" ht="12.75">
      <c r="A10" s="9" t="s">
        <v>1</v>
      </c>
      <c r="B10" s="12">
        <v>10</v>
      </c>
      <c r="C10" s="9"/>
      <c r="D10" s="9"/>
      <c r="E10" s="12">
        <v>40</v>
      </c>
      <c r="H10" s="12">
        <v>40</v>
      </c>
      <c r="K10" s="12">
        <v>40</v>
      </c>
      <c r="N10" s="12">
        <v>40</v>
      </c>
      <c r="Q10" s="12">
        <v>40</v>
      </c>
      <c r="T10" s="12">
        <v>40</v>
      </c>
      <c r="W10" s="12">
        <v>40</v>
      </c>
      <c r="Z10" s="12">
        <v>40</v>
      </c>
      <c r="AC10" s="12">
        <v>40</v>
      </c>
    </row>
    <row r="11" spans="1:29" ht="12.75">
      <c r="A11" s="9" t="s">
        <v>2</v>
      </c>
      <c r="B11" s="12">
        <v>40</v>
      </c>
      <c r="C11" s="9"/>
      <c r="D11" s="9"/>
      <c r="E11" s="12">
        <v>10</v>
      </c>
      <c r="H11" s="12">
        <v>10</v>
      </c>
      <c r="K11" s="12">
        <v>10</v>
      </c>
      <c r="N11" s="12">
        <v>10</v>
      </c>
      <c r="Q11" s="12">
        <v>10</v>
      </c>
      <c r="T11" s="12">
        <v>10</v>
      </c>
      <c r="W11" s="12">
        <v>10</v>
      </c>
      <c r="Z11" s="12">
        <v>10</v>
      </c>
      <c r="AC11" s="12">
        <v>10</v>
      </c>
    </row>
    <row r="12" spans="1:31" ht="12.75">
      <c r="A12" s="9" t="s">
        <v>3</v>
      </c>
      <c r="B12" s="12">
        <v>30</v>
      </c>
      <c r="C12" s="9"/>
      <c r="D12" s="9" t="str">
        <f>IF(+B9+B10+B11+B12=100,"OK","Invullen")</f>
        <v>OK</v>
      </c>
      <c r="E12" s="12">
        <v>10</v>
      </c>
      <c r="G12" t="str">
        <f>IF(+E9+E10+E11+E12=100,"OK","Invullen")</f>
        <v>OK</v>
      </c>
      <c r="H12" s="12">
        <v>10</v>
      </c>
      <c r="J12" t="str">
        <f>IF(+H9+H10+H11+H12=100,"OK","Invullen")</f>
        <v>OK</v>
      </c>
      <c r="K12" s="12">
        <v>10</v>
      </c>
      <c r="M12" t="str">
        <f>IF(+K9+K10+K11+K12=100,"OK","Invullen")</f>
        <v>OK</v>
      </c>
      <c r="N12" s="12">
        <v>10</v>
      </c>
      <c r="P12" t="str">
        <f>IF(+N9+N10+N11+N12=100,"OK","Invullen")</f>
        <v>OK</v>
      </c>
      <c r="Q12" s="12">
        <v>10</v>
      </c>
      <c r="S12" t="str">
        <f>IF(+Q9+Q10+Q11+Q12=100,"OK","Invullen")</f>
        <v>OK</v>
      </c>
      <c r="T12" s="12">
        <v>10</v>
      </c>
      <c r="V12" t="str">
        <f>IF(+T9+T10+T11+T12=100,"OK","Invullen")</f>
        <v>OK</v>
      </c>
      <c r="W12" s="12">
        <v>10</v>
      </c>
      <c r="Y12" t="str">
        <f>IF(+W9+W10+W11+W12=100,"OK","Invullen")</f>
        <v>OK</v>
      </c>
      <c r="Z12" s="12">
        <v>10</v>
      </c>
      <c r="AB12" t="str">
        <f>IF(+Z9+Z10+Z11+Z12=100,"OK","Invullen")</f>
        <v>OK</v>
      </c>
      <c r="AC12" s="12">
        <v>10</v>
      </c>
      <c r="AE12" t="str">
        <f>IF(+AC9+AC10+AC11+AC12=100,"OK","Invullen")</f>
        <v>OK</v>
      </c>
    </row>
    <row r="13" spans="1:29" s="15" customFormat="1" ht="12.75">
      <c r="A13" s="14">
        <v>3</v>
      </c>
      <c r="B13" s="14" t="s">
        <v>6</v>
      </c>
      <c r="C13" s="14"/>
      <c r="D13" s="14"/>
      <c r="E13" s="15" t="s">
        <v>6</v>
      </c>
      <c r="H13" s="15" t="s">
        <v>6</v>
      </c>
      <c r="K13" s="15" t="s">
        <v>6</v>
      </c>
      <c r="N13" s="15" t="s">
        <v>6</v>
      </c>
      <c r="Q13" s="15" t="s">
        <v>6</v>
      </c>
      <c r="T13" s="15" t="s">
        <v>6</v>
      </c>
      <c r="W13" s="15" t="s">
        <v>6</v>
      </c>
      <c r="Z13" s="15" t="s">
        <v>6</v>
      </c>
      <c r="AC13" s="15" t="s">
        <v>6</v>
      </c>
    </row>
    <row r="14" spans="1:29" ht="12.75">
      <c r="A14" s="9" t="s">
        <v>0</v>
      </c>
      <c r="B14" s="12">
        <v>20</v>
      </c>
      <c r="C14" s="9"/>
      <c r="D14" s="9"/>
      <c r="E14" s="12">
        <v>30</v>
      </c>
      <c r="H14" s="12">
        <v>30</v>
      </c>
      <c r="K14" s="12">
        <v>30</v>
      </c>
      <c r="N14" s="12">
        <v>40</v>
      </c>
      <c r="Q14" s="12">
        <v>40</v>
      </c>
      <c r="T14" s="12">
        <v>30</v>
      </c>
      <c r="W14" s="12">
        <v>30</v>
      </c>
      <c r="Z14" s="12">
        <v>30</v>
      </c>
      <c r="AC14" s="12">
        <v>30</v>
      </c>
    </row>
    <row r="15" spans="1:29" ht="12.75">
      <c r="A15" s="9" t="s">
        <v>1</v>
      </c>
      <c r="B15" s="12">
        <v>10</v>
      </c>
      <c r="C15" s="9"/>
      <c r="D15" s="9"/>
      <c r="E15" s="12">
        <v>40</v>
      </c>
      <c r="H15" s="12">
        <v>40</v>
      </c>
      <c r="K15" s="12">
        <v>40</v>
      </c>
      <c r="N15" s="12">
        <v>40</v>
      </c>
      <c r="Q15" s="12">
        <v>10</v>
      </c>
      <c r="T15" s="12">
        <v>40</v>
      </c>
      <c r="W15" s="12">
        <v>40</v>
      </c>
      <c r="Z15" s="12">
        <v>40</v>
      </c>
      <c r="AC15" s="12">
        <v>40</v>
      </c>
    </row>
    <row r="16" spans="1:29" ht="12.75">
      <c r="A16" s="9" t="s">
        <v>2</v>
      </c>
      <c r="B16" s="12">
        <v>40</v>
      </c>
      <c r="C16" s="9"/>
      <c r="D16" s="9"/>
      <c r="E16" s="12">
        <v>10</v>
      </c>
      <c r="H16" s="12">
        <v>10</v>
      </c>
      <c r="K16" s="12">
        <v>10</v>
      </c>
      <c r="N16" s="12">
        <v>10</v>
      </c>
      <c r="Q16" s="12">
        <v>20</v>
      </c>
      <c r="T16" s="12">
        <v>10</v>
      </c>
      <c r="W16" s="12">
        <v>10</v>
      </c>
      <c r="Z16" s="12">
        <v>10</v>
      </c>
      <c r="AC16" s="12">
        <v>10</v>
      </c>
    </row>
    <row r="17" spans="1:31" ht="12.75">
      <c r="A17" s="9" t="s">
        <v>3</v>
      </c>
      <c r="B17" s="12">
        <v>30</v>
      </c>
      <c r="C17" s="9"/>
      <c r="D17" s="9" t="str">
        <f>IF(+B14+B15+B16+B17=100,"OK","Invullen")</f>
        <v>OK</v>
      </c>
      <c r="E17" s="12">
        <v>20</v>
      </c>
      <c r="G17" t="str">
        <f>IF(+E14+E15+E16+E17=100,"OK","Invullen")</f>
        <v>OK</v>
      </c>
      <c r="H17" s="12">
        <v>20</v>
      </c>
      <c r="J17" t="str">
        <f>IF(+H14+H15+H16+H17=100,"OK","Invullen")</f>
        <v>OK</v>
      </c>
      <c r="K17" s="12">
        <v>20</v>
      </c>
      <c r="M17" t="str">
        <f>IF(+K14+K15+K16+K17=100,"OK","Invullen")</f>
        <v>OK</v>
      </c>
      <c r="N17" s="12">
        <v>10</v>
      </c>
      <c r="P17" t="str">
        <f>IF(+N14+N15+N16+N17=100,"OK","Invullen")</f>
        <v>OK</v>
      </c>
      <c r="Q17" s="12">
        <v>30</v>
      </c>
      <c r="S17" t="str">
        <f>IF(+Q14+Q15+Q16+Q17=100,"OK","Invullen")</f>
        <v>OK</v>
      </c>
      <c r="T17" s="12">
        <v>20</v>
      </c>
      <c r="V17" t="str">
        <f>IF(+T14+T15+T16+T17=100,"OK","Invullen")</f>
        <v>OK</v>
      </c>
      <c r="W17" s="12">
        <v>20</v>
      </c>
      <c r="Y17" t="str">
        <f>IF(+W14+W15+W16+W17=100,"OK","Invullen")</f>
        <v>OK</v>
      </c>
      <c r="Z17" s="12">
        <v>20</v>
      </c>
      <c r="AB17" t="str">
        <f>IF(+Z14+Z15+Z16+Z17=100,"OK","Invullen")</f>
        <v>OK</v>
      </c>
      <c r="AC17" s="12">
        <v>20</v>
      </c>
      <c r="AE17" t="str">
        <f>IF(+AC14+AC15+AC16+AC17=100,"OK","Invullen")</f>
        <v>OK</v>
      </c>
    </row>
    <row r="18" spans="1:29" s="15" customFormat="1" ht="12.75">
      <c r="A18" s="14">
        <v>4</v>
      </c>
      <c r="B18" s="14" t="s">
        <v>7</v>
      </c>
      <c r="C18" s="14"/>
      <c r="D18" s="14"/>
      <c r="E18" s="15" t="s">
        <v>7</v>
      </c>
      <c r="H18" s="15" t="s">
        <v>7</v>
      </c>
      <c r="K18" s="15" t="s">
        <v>7</v>
      </c>
      <c r="N18" s="15" t="s">
        <v>7</v>
      </c>
      <c r="Q18" s="15" t="s">
        <v>7</v>
      </c>
      <c r="T18" s="15" t="s">
        <v>7</v>
      </c>
      <c r="W18" s="15" t="s">
        <v>7</v>
      </c>
      <c r="Z18" s="15" t="s">
        <v>7</v>
      </c>
      <c r="AC18" s="15" t="s">
        <v>7</v>
      </c>
    </row>
    <row r="19" spans="1:29" ht="12.75">
      <c r="A19" s="9" t="s">
        <v>0</v>
      </c>
      <c r="B19" s="12">
        <v>10</v>
      </c>
      <c r="C19" s="9"/>
      <c r="D19" s="9"/>
      <c r="E19" s="12">
        <v>40</v>
      </c>
      <c r="H19" s="12">
        <v>5</v>
      </c>
      <c r="K19" s="12">
        <v>40</v>
      </c>
      <c r="N19" s="12">
        <v>40</v>
      </c>
      <c r="Q19" s="12">
        <v>5</v>
      </c>
      <c r="T19" s="12">
        <v>5</v>
      </c>
      <c r="W19" s="12">
        <v>5</v>
      </c>
      <c r="Z19" s="12">
        <v>5</v>
      </c>
      <c r="AC19" s="12">
        <v>5</v>
      </c>
    </row>
    <row r="20" spans="1:29" ht="12.75">
      <c r="A20" s="9" t="s">
        <v>1</v>
      </c>
      <c r="B20" s="12">
        <v>10</v>
      </c>
      <c r="C20" s="9"/>
      <c r="D20" s="9"/>
      <c r="E20" s="12">
        <v>10</v>
      </c>
      <c r="H20" s="12">
        <v>50</v>
      </c>
      <c r="K20" s="12">
        <v>40</v>
      </c>
      <c r="N20" s="12">
        <v>10</v>
      </c>
      <c r="Q20" s="12">
        <v>50</v>
      </c>
      <c r="T20" s="12">
        <v>50</v>
      </c>
      <c r="W20" s="12">
        <v>50</v>
      </c>
      <c r="Z20" s="12">
        <v>50</v>
      </c>
      <c r="AC20" s="12">
        <v>50</v>
      </c>
    </row>
    <row r="21" spans="1:29" ht="12.75">
      <c r="A21" s="9" t="s">
        <v>2</v>
      </c>
      <c r="B21" s="12">
        <v>40</v>
      </c>
      <c r="C21" s="9"/>
      <c r="D21" s="9"/>
      <c r="E21" s="12">
        <v>20</v>
      </c>
      <c r="H21" s="12">
        <v>20</v>
      </c>
      <c r="K21" s="12">
        <v>10</v>
      </c>
      <c r="N21" s="12">
        <v>20</v>
      </c>
      <c r="Q21" s="12">
        <v>20</v>
      </c>
      <c r="T21" s="12">
        <v>20</v>
      </c>
      <c r="W21" s="12">
        <v>20</v>
      </c>
      <c r="Z21" s="12">
        <v>20</v>
      </c>
      <c r="AC21" s="12">
        <v>20</v>
      </c>
    </row>
    <row r="22" spans="1:31" ht="12.75">
      <c r="A22" s="9" t="s">
        <v>3</v>
      </c>
      <c r="B22" s="12">
        <v>40</v>
      </c>
      <c r="C22" s="9"/>
      <c r="D22" s="9" t="str">
        <f>IF(+B19+B20+B21+B22=100,"OK","Invullen")</f>
        <v>OK</v>
      </c>
      <c r="E22" s="12">
        <v>30</v>
      </c>
      <c r="G22" t="str">
        <f>IF(+E19+E20+E21+E22=100,"OK","Invullen")</f>
        <v>OK</v>
      </c>
      <c r="H22" s="12">
        <v>25</v>
      </c>
      <c r="J22" t="str">
        <f>IF(+H19+H20+H21+H22=100,"OK","Invullen")</f>
        <v>OK</v>
      </c>
      <c r="K22" s="12">
        <v>10</v>
      </c>
      <c r="M22" t="str">
        <f>IF(+K19+K20+K21+K22=100,"OK","Invullen")</f>
        <v>OK</v>
      </c>
      <c r="N22" s="12">
        <v>30</v>
      </c>
      <c r="P22" t="str">
        <f>IF(+N19+N20+N21+N22=100,"OK","Invullen")</f>
        <v>OK</v>
      </c>
      <c r="Q22" s="12">
        <v>25</v>
      </c>
      <c r="S22" t="str">
        <f>IF(+Q19+Q20+Q21+Q22=100,"OK","Invullen")</f>
        <v>OK</v>
      </c>
      <c r="T22" s="12">
        <v>25</v>
      </c>
      <c r="V22" t="str">
        <f>IF(+T19+T20+T21+T22=100,"OK","Invullen")</f>
        <v>OK</v>
      </c>
      <c r="W22" s="12">
        <v>25</v>
      </c>
      <c r="Y22" t="str">
        <f>IF(+W19+W20+W21+W22=100,"OK","Invullen")</f>
        <v>OK</v>
      </c>
      <c r="Z22" s="12">
        <v>25</v>
      </c>
      <c r="AB22" t="str">
        <f>IF(+Z19+Z20+Z21+Z22=100,"OK","Invullen")</f>
        <v>OK</v>
      </c>
      <c r="AC22" s="12">
        <v>25</v>
      </c>
      <c r="AE22" t="str">
        <f>IF(+AC19+AC20+AC21+AC22=100,"OK","Invullen")</f>
        <v>OK</v>
      </c>
    </row>
    <row r="23" spans="1:29" s="15" customFormat="1" ht="12.75">
      <c r="A23" s="14">
        <v>5</v>
      </c>
      <c r="B23" s="14" t="s">
        <v>8</v>
      </c>
      <c r="C23" s="14"/>
      <c r="D23" s="14"/>
      <c r="E23" s="15" t="s">
        <v>8</v>
      </c>
      <c r="H23" s="15" t="s">
        <v>8</v>
      </c>
      <c r="K23" s="15" t="s">
        <v>8</v>
      </c>
      <c r="N23" s="15" t="s">
        <v>8</v>
      </c>
      <c r="Q23" s="15" t="s">
        <v>8</v>
      </c>
      <c r="T23" s="15" t="s">
        <v>8</v>
      </c>
      <c r="W23" s="15" t="s">
        <v>8</v>
      </c>
      <c r="Z23" s="15" t="s">
        <v>8</v>
      </c>
      <c r="AC23" s="15" t="s">
        <v>8</v>
      </c>
    </row>
    <row r="24" spans="1:29" ht="12.75">
      <c r="A24" s="9" t="s">
        <v>0</v>
      </c>
      <c r="B24" s="12">
        <v>10</v>
      </c>
      <c r="C24" s="9"/>
      <c r="D24" s="9"/>
      <c r="E24" s="12">
        <v>30</v>
      </c>
      <c r="H24" s="12">
        <v>40</v>
      </c>
      <c r="K24" s="12">
        <v>30</v>
      </c>
      <c r="N24" s="12">
        <v>30</v>
      </c>
      <c r="Q24" s="12">
        <v>30</v>
      </c>
      <c r="T24" s="12">
        <v>30</v>
      </c>
      <c r="W24" s="12">
        <v>30</v>
      </c>
      <c r="Z24" s="12">
        <v>30</v>
      </c>
      <c r="AC24" s="12">
        <v>30</v>
      </c>
    </row>
    <row r="25" spans="1:29" ht="12.75">
      <c r="A25" s="9" t="s">
        <v>1</v>
      </c>
      <c r="B25" s="12">
        <v>10</v>
      </c>
      <c r="C25" s="9"/>
      <c r="D25" s="9"/>
      <c r="E25" s="12">
        <v>40</v>
      </c>
      <c r="H25" s="12">
        <v>40</v>
      </c>
      <c r="K25" s="12">
        <v>40</v>
      </c>
      <c r="N25" s="12">
        <v>40</v>
      </c>
      <c r="Q25" s="12">
        <v>40</v>
      </c>
      <c r="T25" s="12">
        <v>40</v>
      </c>
      <c r="W25" s="12">
        <v>40</v>
      </c>
      <c r="Z25" s="12">
        <v>40</v>
      </c>
      <c r="AC25" s="12">
        <v>40</v>
      </c>
    </row>
    <row r="26" spans="1:29" ht="12.75">
      <c r="A26" s="9" t="s">
        <v>2</v>
      </c>
      <c r="B26" s="12">
        <v>10</v>
      </c>
      <c r="C26" s="9"/>
      <c r="D26" s="9"/>
      <c r="E26" s="12">
        <v>15</v>
      </c>
      <c r="H26" s="12">
        <v>10</v>
      </c>
      <c r="K26" s="12">
        <v>15</v>
      </c>
      <c r="N26" s="12">
        <v>15</v>
      </c>
      <c r="Q26" s="12">
        <v>15</v>
      </c>
      <c r="T26" s="12">
        <v>15</v>
      </c>
      <c r="W26" s="12">
        <v>15</v>
      </c>
      <c r="Z26" s="12">
        <v>15</v>
      </c>
      <c r="AC26" s="12">
        <v>15</v>
      </c>
    </row>
    <row r="27" spans="1:31" ht="12.75">
      <c r="A27" s="9" t="s">
        <v>3</v>
      </c>
      <c r="B27" s="12">
        <v>70</v>
      </c>
      <c r="C27" s="9"/>
      <c r="D27" s="9" t="str">
        <f>IF(+B24+B25+B26+B27=100,"OK","Invullen")</f>
        <v>OK</v>
      </c>
      <c r="E27" s="12">
        <v>15</v>
      </c>
      <c r="G27" t="str">
        <f>IF(+E24+E25+E26+E27=100,"OK","Invullen")</f>
        <v>OK</v>
      </c>
      <c r="H27" s="12">
        <v>10</v>
      </c>
      <c r="J27" t="str">
        <f>IF(+H24+H25+H26+H27=100,"OK","Invullen")</f>
        <v>OK</v>
      </c>
      <c r="K27" s="12">
        <v>15</v>
      </c>
      <c r="M27" t="str">
        <f>IF(+K24+K25+K26+K27=100,"OK","Invullen")</f>
        <v>OK</v>
      </c>
      <c r="N27" s="12">
        <v>15</v>
      </c>
      <c r="P27" t="str">
        <f>IF(+N24+N25+N26+N27=100,"OK","Invullen")</f>
        <v>OK</v>
      </c>
      <c r="Q27" s="12">
        <v>15</v>
      </c>
      <c r="S27" t="str">
        <f>IF(+Q24+Q25+Q26+Q27=100,"OK","Invullen")</f>
        <v>OK</v>
      </c>
      <c r="T27" s="12">
        <v>15</v>
      </c>
      <c r="V27" t="str">
        <f>IF(+T24+T25+T26+T27=100,"OK","Invullen")</f>
        <v>OK</v>
      </c>
      <c r="W27" s="12">
        <v>15</v>
      </c>
      <c r="Y27" t="str">
        <f>IF(+W24+W25+W26+W27=100,"OK","Invullen")</f>
        <v>OK</v>
      </c>
      <c r="Z27" s="12">
        <v>15</v>
      </c>
      <c r="AB27" t="str">
        <f>IF(+Z24+Z25+Z26+Z27=100,"OK","Invullen")</f>
        <v>OK</v>
      </c>
      <c r="AC27" s="12">
        <v>15</v>
      </c>
      <c r="AE27" t="str">
        <f>IF(+AC24+AC25+AC26+AC27=100,"OK","Invullen")</f>
        <v>OK</v>
      </c>
    </row>
    <row r="28" spans="1:29" s="15" customFormat="1" ht="12.75">
      <c r="A28" s="14">
        <v>6</v>
      </c>
      <c r="B28" s="14" t="s">
        <v>9</v>
      </c>
      <c r="C28" s="14"/>
      <c r="D28" s="14"/>
      <c r="E28" s="15" t="s">
        <v>9</v>
      </c>
      <c r="H28" s="15" t="s">
        <v>9</v>
      </c>
      <c r="K28" s="15" t="s">
        <v>9</v>
      </c>
      <c r="N28" s="15" t="s">
        <v>9</v>
      </c>
      <c r="Q28" s="15" t="s">
        <v>9</v>
      </c>
      <c r="T28" s="15" t="s">
        <v>9</v>
      </c>
      <c r="W28" s="15" t="s">
        <v>9</v>
      </c>
      <c r="Z28" s="15" t="s">
        <v>9</v>
      </c>
      <c r="AC28" s="15" t="s">
        <v>9</v>
      </c>
    </row>
    <row r="29" spans="1:29" ht="12.75">
      <c r="A29" s="9" t="s">
        <v>0</v>
      </c>
      <c r="B29" s="12">
        <v>50</v>
      </c>
      <c r="C29" s="9"/>
      <c r="D29" s="9"/>
      <c r="E29" s="12">
        <v>40</v>
      </c>
      <c r="H29" s="12">
        <v>10</v>
      </c>
      <c r="K29" s="12">
        <v>40</v>
      </c>
      <c r="N29" s="12">
        <v>10</v>
      </c>
      <c r="Q29" s="12">
        <v>10</v>
      </c>
      <c r="T29" s="12">
        <v>10</v>
      </c>
      <c r="W29" s="12">
        <v>10</v>
      </c>
      <c r="Z29" s="12">
        <v>10</v>
      </c>
      <c r="AC29" s="12">
        <v>10</v>
      </c>
    </row>
    <row r="30" spans="1:29" ht="12.75">
      <c r="A30" s="9" t="s">
        <v>1</v>
      </c>
      <c r="B30" s="12">
        <v>0</v>
      </c>
      <c r="C30" s="9"/>
      <c r="D30" s="9"/>
      <c r="E30" s="12">
        <v>40</v>
      </c>
      <c r="H30" s="12">
        <v>45</v>
      </c>
      <c r="K30" s="12">
        <v>10</v>
      </c>
      <c r="N30" s="12">
        <v>45</v>
      </c>
      <c r="Q30" s="12">
        <v>45</v>
      </c>
      <c r="T30" s="12">
        <v>45</v>
      </c>
      <c r="W30" s="12">
        <v>45</v>
      </c>
      <c r="Z30" s="12">
        <v>45</v>
      </c>
      <c r="AC30" s="12">
        <v>45</v>
      </c>
    </row>
    <row r="31" spans="1:29" ht="12.75">
      <c r="A31" s="9" t="s">
        <v>2</v>
      </c>
      <c r="B31" s="12">
        <v>0</v>
      </c>
      <c r="C31" s="9"/>
      <c r="D31" s="9"/>
      <c r="E31" s="12">
        <v>10</v>
      </c>
      <c r="H31" s="12">
        <v>30</v>
      </c>
      <c r="K31" s="12">
        <v>20</v>
      </c>
      <c r="N31" s="12">
        <v>30</v>
      </c>
      <c r="Q31" s="12">
        <v>30</v>
      </c>
      <c r="T31" s="12">
        <v>30</v>
      </c>
      <c r="W31" s="12">
        <v>30</v>
      </c>
      <c r="Z31" s="12">
        <v>30</v>
      </c>
      <c r="AC31" s="12">
        <v>30</v>
      </c>
    </row>
    <row r="32" spans="1:31" ht="12.75">
      <c r="A32" s="9" t="s">
        <v>3</v>
      </c>
      <c r="B32" s="12">
        <v>50</v>
      </c>
      <c r="C32" s="9"/>
      <c r="D32" s="9" t="str">
        <f>IF(+B29+B30+B31+B32=100,"OK","Invullen")</f>
        <v>OK</v>
      </c>
      <c r="E32" s="12">
        <v>10</v>
      </c>
      <c r="G32" t="str">
        <f>IF(+E29+E30+E31+E32=100,"OK","Invullen")</f>
        <v>OK</v>
      </c>
      <c r="H32" s="12">
        <v>15</v>
      </c>
      <c r="J32" t="str">
        <f>IF(+H29+H30+H31+H32=100,"OK","Invullen")</f>
        <v>OK</v>
      </c>
      <c r="K32" s="12">
        <v>30</v>
      </c>
      <c r="M32" t="str">
        <f>IF(+K29+K30+K31+K32=100,"OK","Invullen")</f>
        <v>OK</v>
      </c>
      <c r="N32" s="12">
        <v>15</v>
      </c>
      <c r="P32" t="str">
        <f>IF(+N29+N30+N31+N32=100,"OK","Invullen")</f>
        <v>OK</v>
      </c>
      <c r="Q32" s="12">
        <v>15</v>
      </c>
      <c r="S32" t="str">
        <f>IF(+Q29+Q30+Q31+Q32=100,"OK","Invullen")</f>
        <v>OK</v>
      </c>
      <c r="T32" s="12">
        <v>15</v>
      </c>
      <c r="V32" t="str">
        <f>IF(+T29+T30+T31+T32=100,"OK","Invullen")</f>
        <v>OK</v>
      </c>
      <c r="W32" s="12">
        <v>15</v>
      </c>
      <c r="Y32" t="str">
        <f>IF(+W29+W30+W31+W32=100,"OK","Invullen")</f>
        <v>OK</v>
      </c>
      <c r="Z32" s="12">
        <v>15</v>
      </c>
      <c r="AB32" t="str">
        <f>IF(+Z29+Z30+Z31+Z32=100,"OK","Invullen")</f>
        <v>OK</v>
      </c>
      <c r="AC32" s="12">
        <v>15</v>
      </c>
      <c r="AE32" t="str">
        <f>IF(+AC29+AC30+AC31+AC32=100,"OK","Invullen")</f>
        <v>OK</v>
      </c>
    </row>
    <row r="34" spans="3:30" ht="12.75" hidden="1">
      <c r="C34">
        <f>SUM(B3:B32)</f>
        <v>600</v>
      </c>
      <c r="F34">
        <f>SUM(E3:E32)</f>
        <v>600</v>
      </c>
      <c r="I34">
        <f>SUM(H3:H32)</f>
        <v>600</v>
      </c>
      <c r="L34">
        <f>SUM(K3:K32)</f>
        <v>600</v>
      </c>
      <c r="O34">
        <f>SUM(N3:N32)</f>
        <v>600</v>
      </c>
      <c r="R34">
        <f>SUM(Q3:Q32)</f>
        <v>600</v>
      </c>
      <c r="U34">
        <f>SUM(T3:T32)</f>
        <v>600</v>
      </c>
      <c r="X34">
        <f>SUM(W3:W32)</f>
        <v>600</v>
      </c>
      <c r="AA34">
        <f>SUM(Z3:Z32)</f>
        <v>600</v>
      </c>
      <c r="AD34">
        <f>SUM(AC3:AC32)</f>
        <v>600</v>
      </c>
    </row>
  </sheetData>
  <sheetProtection password="CD13" sheet="1" objects="1" scenarios="1" selectLockedCells="1"/>
  <conditionalFormatting sqref="B4:B7 B9:B12 B14:B17 B19:B22 B24:B27 B29:B32 E4:E7 E9:E12 E14:E17 E19:E22 E24:E27 E29:E32 H4:H7 H9:H12 H14:H17 H19:H22 H24:H27 H29:H32 K4:K7 K9:K12 K14:K17 K19:K22 K24:K27 K29:K32 N4:N7 N9:N12 N14:N17 N19:N22 N24:N27 N29:N32 Q4:Q7 Q9:Q12 Q14:Q17 Q19:Q22 Q24:Q27 Q29:Q32 T4:T7 T9:T12 T14:T17 T19:T22 T24:T27 T29:T32 W4:W7 W9:W12 W14:W17 W19:W22 W24:W27 W29:W32 Z4:Z7 Z9:Z12 Z14:Z17 Z19:Z22 Z24:Z27 Z29:Z32 AC4:AC7 AC9:AC12 AC14:AC17 AC19:AC22 AC24:AC27 AC29:AC32">
    <cfRule type="expression" priority="1" dxfId="0" stopIfTrue="1">
      <formula>C$34=600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1"/>
  <sheetViews>
    <sheetView zoomScalePageLayoutView="0" workbookViewId="0" topLeftCell="A1">
      <selection activeCell="M25" sqref="M25"/>
    </sheetView>
  </sheetViews>
  <sheetFormatPr defaultColWidth="9.140625" defaultRowHeight="12.75"/>
  <cols>
    <col min="9" max="9" width="3.7109375" style="0" customWidth="1"/>
    <col min="18" max="18" width="4.28125" style="0" customWidth="1"/>
  </cols>
  <sheetData/>
  <sheetProtection selectLockedCells="1" selectUnlockedCells="1"/>
  <printOptions/>
  <pageMargins left="0.75" right="0.75" top="1" bottom="1" header="0.5" footer="0.5"/>
  <pageSetup fitToHeight="1" fitToWidth="1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B1">
      <selection activeCell="B26" sqref="B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G26"/>
  <sheetViews>
    <sheetView zoomScale="50" zoomScaleNormal="50" zoomScalePageLayoutView="0" workbookViewId="0" topLeftCell="A1">
      <pane xSplit="11" topLeftCell="AY1" activePane="topRight" state="frozen"/>
      <selection pane="topLeft" activeCell="A1" sqref="A1"/>
      <selection pane="topRight" activeCell="A16" sqref="A16"/>
    </sheetView>
  </sheetViews>
  <sheetFormatPr defaultColWidth="9.140625" defaultRowHeight="12.75"/>
  <sheetData>
    <row r="2" spans="2:59" ht="12.75">
      <c r="B2" t="s">
        <v>10</v>
      </c>
      <c r="C2" t="s">
        <v>11</v>
      </c>
      <c r="D2" t="s">
        <v>12</v>
      </c>
      <c r="E2" t="s">
        <v>13</v>
      </c>
      <c r="H2" t="s">
        <v>10</v>
      </c>
      <c r="I2" t="s">
        <v>11</v>
      </c>
      <c r="J2" t="s">
        <v>12</v>
      </c>
      <c r="K2" t="s">
        <v>13</v>
      </c>
      <c r="N2" t="s">
        <v>10</v>
      </c>
      <c r="O2" t="s">
        <v>11</v>
      </c>
      <c r="P2" t="s">
        <v>12</v>
      </c>
      <c r="Q2" t="s">
        <v>13</v>
      </c>
      <c r="T2" t="s">
        <v>10</v>
      </c>
      <c r="U2" t="s">
        <v>11</v>
      </c>
      <c r="V2" t="s">
        <v>12</v>
      </c>
      <c r="W2" t="s">
        <v>13</v>
      </c>
      <c r="Z2" t="s">
        <v>10</v>
      </c>
      <c r="AA2" t="s">
        <v>11</v>
      </c>
      <c r="AB2" t="s">
        <v>12</v>
      </c>
      <c r="AC2" t="s">
        <v>13</v>
      </c>
      <c r="AF2" t="s">
        <v>10</v>
      </c>
      <c r="AG2" t="s">
        <v>11</v>
      </c>
      <c r="AH2" t="s">
        <v>12</v>
      </c>
      <c r="AI2" t="s">
        <v>13</v>
      </c>
      <c r="AL2" t="s">
        <v>10</v>
      </c>
      <c r="AM2" t="s">
        <v>11</v>
      </c>
      <c r="AN2" t="s">
        <v>12</v>
      </c>
      <c r="AO2" t="s">
        <v>13</v>
      </c>
      <c r="AR2" t="s">
        <v>10</v>
      </c>
      <c r="AS2" t="s">
        <v>11</v>
      </c>
      <c r="AT2" t="s">
        <v>12</v>
      </c>
      <c r="AU2" t="s">
        <v>13</v>
      </c>
      <c r="AX2" t="s">
        <v>10</v>
      </c>
      <c r="AY2" t="s">
        <v>11</v>
      </c>
      <c r="AZ2" t="s">
        <v>12</v>
      </c>
      <c r="BA2" t="s">
        <v>13</v>
      </c>
      <c r="BD2" t="s">
        <v>10</v>
      </c>
      <c r="BE2" t="s">
        <v>11</v>
      </c>
      <c r="BF2" t="s">
        <v>12</v>
      </c>
      <c r="BG2" t="s">
        <v>13</v>
      </c>
    </row>
    <row r="3" spans="1:59" ht="12.75">
      <c r="A3">
        <v>1</v>
      </c>
      <c r="B3">
        <f>+Nu!B4</f>
        <v>10</v>
      </c>
      <c r="C3">
        <f>+Nu!B5</f>
        <v>10</v>
      </c>
      <c r="D3">
        <f>+Nu!B6</f>
        <v>20</v>
      </c>
      <c r="E3">
        <f>+Nu!B7</f>
        <v>60</v>
      </c>
      <c r="G3">
        <v>1</v>
      </c>
      <c r="H3">
        <f>+Nu!E4</f>
        <v>20</v>
      </c>
      <c r="I3">
        <f>+Nu!E5</f>
        <v>25</v>
      </c>
      <c r="J3">
        <f>+Nu!E6</f>
        <v>40</v>
      </c>
      <c r="K3">
        <f>+Nu!E7</f>
        <v>15</v>
      </c>
      <c r="M3">
        <v>1</v>
      </c>
      <c r="N3">
        <f>+Nu!H4</f>
        <v>20</v>
      </c>
      <c r="O3">
        <f>+Nu!H5</f>
        <v>25</v>
      </c>
      <c r="P3">
        <f>+Nu!H6</f>
        <v>40</v>
      </c>
      <c r="Q3">
        <f>+Nu!H7</f>
        <v>15</v>
      </c>
      <c r="S3">
        <v>1</v>
      </c>
      <c r="T3">
        <f>+Nu!K4</f>
        <v>5</v>
      </c>
      <c r="U3">
        <f>+Nu!K5</f>
        <v>50</v>
      </c>
      <c r="V3">
        <f>+Nu!K6</f>
        <v>20</v>
      </c>
      <c r="W3">
        <f>+Nu!K7</f>
        <v>25</v>
      </c>
      <c r="Y3">
        <v>1</v>
      </c>
      <c r="Z3">
        <f>+Nu!N4</f>
        <v>20</v>
      </c>
      <c r="AA3">
        <f>+Nu!N5</f>
        <v>25</v>
      </c>
      <c r="AB3">
        <f>+Nu!N6</f>
        <v>40</v>
      </c>
      <c r="AC3">
        <f>+Nu!N7</f>
        <v>15</v>
      </c>
      <c r="AE3">
        <v>1</v>
      </c>
      <c r="AF3">
        <f>+Nu!Q4</f>
        <v>20</v>
      </c>
      <c r="AG3">
        <f>+Nu!Q5</f>
        <v>25</v>
      </c>
      <c r="AH3">
        <f>+Nu!Q6</f>
        <v>40</v>
      </c>
      <c r="AI3">
        <f>+Nu!Q7</f>
        <v>15</v>
      </c>
      <c r="AK3">
        <v>1</v>
      </c>
      <c r="AL3">
        <f>+Nu!T4</f>
        <v>20</v>
      </c>
      <c r="AM3">
        <f>+Nu!T5</f>
        <v>25</v>
      </c>
      <c r="AN3">
        <f>+Nu!T6</f>
        <v>40</v>
      </c>
      <c r="AO3">
        <f>+Nu!T7</f>
        <v>15</v>
      </c>
      <c r="AQ3">
        <v>1</v>
      </c>
      <c r="AR3">
        <f>+Nu!W4</f>
        <v>20</v>
      </c>
      <c r="AS3">
        <f>+Nu!W5</f>
        <v>25</v>
      </c>
      <c r="AT3">
        <f>+Nu!W6</f>
        <v>40</v>
      </c>
      <c r="AU3">
        <f>+Nu!W7</f>
        <v>15</v>
      </c>
      <c r="AW3">
        <v>1</v>
      </c>
      <c r="AX3">
        <f>+Nu!Z4</f>
        <v>20</v>
      </c>
      <c r="AY3">
        <f>+Nu!Z5</f>
        <v>25</v>
      </c>
      <c r="AZ3">
        <f>+Nu!Z6</f>
        <v>40</v>
      </c>
      <c r="BA3">
        <f>+Nu!Z7</f>
        <v>15</v>
      </c>
      <c r="BC3">
        <v>1</v>
      </c>
      <c r="BD3">
        <f>+Nu!AC4</f>
        <v>20</v>
      </c>
      <c r="BE3">
        <f>+Nu!AC5</f>
        <v>25</v>
      </c>
      <c r="BF3">
        <f>+Nu!AC6</f>
        <v>40</v>
      </c>
      <c r="BG3">
        <f>+Nu!AC7</f>
        <v>15</v>
      </c>
    </row>
    <row r="4" spans="1:59" ht="12.75">
      <c r="A4">
        <v>2</v>
      </c>
      <c r="B4">
        <f>+Nu!B9</f>
        <v>10</v>
      </c>
      <c r="C4">
        <f>+Nu!B10</f>
        <v>10</v>
      </c>
      <c r="D4">
        <f>+Nu!B11</f>
        <v>20</v>
      </c>
      <c r="E4">
        <f>+Nu!B12</f>
        <v>60</v>
      </c>
      <c r="G4">
        <v>2</v>
      </c>
      <c r="H4">
        <f>+Nu!E9</f>
        <v>20</v>
      </c>
      <c r="I4">
        <f>+Nu!E10</f>
        <v>25</v>
      </c>
      <c r="J4">
        <f>+Nu!E11</f>
        <v>40</v>
      </c>
      <c r="K4">
        <f>+Nu!E12</f>
        <v>15</v>
      </c>
      <c r="M4">
        <v>2</v>
      </c>
      <c r="N4">
        <f>+Nu!H9</f>
        <v>5</v>
      </c>
      <c r="O4">
        <f>+Nu!H10</f>
        <v>50</v>
      </c>
      <c r="P4">
        <f>+Nu!H11</f>
        <v>20</v>
      </c>
      <c r="Q4">
        <f>+Nu!H12</f>
        <v>25</v>
      </c>
      <c r="S4">
        <v>2</v>
      </c>
      <c r="T4">
        <f>+Nu!K9</f>
        <v>40</v>
      </c>
      <c r="U4">
        <f>+Nu!K10</f>
        <v>40</v>
      </c>
      <c r="V4">
        <f>+Nu!K11</f>
        <v>10</v>
      </c>
      <c r="W4">
        <f>+Nu!K12</f>
        <v>10</v>
      </c>
      <c r="Y4">
        <v>2</v>
      </c>
      <c r="Z4">
        <f>+Nu!N9</f>
        <v>5</v>
      </c>
      <c r="AA4">
        <f>+Nu!N10</f>
        <v>50</v>
      </c>
      <c r="AB4">
        <f>+Nu!N11</f>
        <v>20</v>
      </c>
      <c r="AC4">
        <f>+Nu!N12</f>
        <v>25</v>
      </c>
      <c r="AE4">
        <v>2</v>
      </c>
      <c r="AF4">
        <f>+Nu!Q9</f>
        <v>40</v>
      </c>
      <c r="AG4">
        <f>+Nu!Q10</f>
        <v>40</v>
      </c>
      <c r="AH4">
        <f>+Nu!Q11</f>
        <v>10</v>
      </c>
      <c r="AI4">
        <f>+Nu!Q12</f>
        <v>10</v>
      </c>
      <c r="AK4">
        <v>2</v>
      </c>
      <c r="AL4">
        <f>+Nu!T9</f>
        <v>40</v>
      </c>
      <c r="AM4">
        <f>+Nu!T10</f>
        <v>40</v>
      </c>
      <c r="AN4">
        <f>+Nu!T11</f>
        <v>10</v>
      </c>
      <c r="AO4">
        <f>+Nu!T12</f>
        <v>10</v>
      </c>
      <c r="AQ4">
        <v>2</v>
      </c>
      <c r="AR4">
        <f>+Nu!W9</f>
        <v>40</v>
      </c>
      <c r="AS4">
        <f>+Nu!W10</f>
        <v>40</v>
      </c>
      <c r="AT4">
        <f>+Nu!W11</f>
        <v>10</v>
      </c>
      <c r="AU4">
        <f>+Nu!W12</f>
        <v>10</v>
      </c>
      <c r="AW4">
        <v>2</v>
      </c>
      <c r="AX4">
        <f>+Nu!Z9</f>
        <v>40</v>
      </c>
      <c r="AY4">
        <f>+Nu!Z10</f>
        <v>40</v>
      </c>
      <c r="AZ4">
        <f>+Nu!Z11</f>
        <v>10</v>
      </c>
      <c r="BA4">
        <f>+Nu!Z12</f>
        <v>10</v>
      </c>
      <c r="BC4">
        <v>2</v>
      </c>
      <c r="BD4">
        <f>+Nu!AC9</f>
        <v>40</v>
      </c>
      <c r="BE4">
        <f>+Nu!AC10</f>
        <v>40</v>
      </c>
      <c r="BF4">
        <f>+Nu!AC11</f>
        <v>10</v>
      </c>
      <c r="BG4">
        <f>+Nu!AC12</f>
        <v>10</v>
      </c>
    </row>
    <row r="5" spans="1:59" ht="12.75">
      <c r="A5">
        <v>3</v>
      </c>
      <c r="B5">
        <f>+Nu!B14</f>
        <v>20</v>
      </c>
      <c r="C5">
        <f>+Nu!B15</f>
        <v>10</v>
      </c>
      <c r="D5">
        <f>+Nu!B16</f>
        <v>30</v>
      </c>
      <c r="E5">
        <f>+Nu!B17</f>
        <v>40</v>
      </c>
      <c r="G5">
        <v>3</v>
      </c>
      <c r="H5">
        <f>+Nu!E14</f>
        <v>5</v>
      </c>
      <c r="I5">
        <f>+Nu!E15</f>
        <v>50</v>
      </c>
      <c r="J5">
        <f>+Nu!E16</f>
        <v>20</v>
      </c>
      <c r="K5">
        <f>+Nu!E17</f>
        <v>25</v>
      </c>
      <c r="M5">
        <v>3</v>
      </c>
      <c r="N5">
        <f>+Nu!H14</f>
        <v>20</v>
      </c>
      <c r="O5">
        <f>+Nu!H15</f>
        <v>25</v>
      </c>
      <c r="P5">
        <f>+Nu!H16</f>
        <v>40</v>
      </c>
      <c r="Q5">
        <f>+Nu!H17</f>
        <v>15</v>
      </c>
      <c r="S5">
        <v>3</v>
      </c>
      <c r="T5">
        <f>+Nu!K14</f>
        <v>30</v>
      </c>
      <c r="U5">
        <f>+Nu!K15</f>
        <v>40</v>
      </c>
      <c r="V5">
        <f>+Nu!K16</f>
        <v>10</v>
      </c>
      <c r="W5">
        <f>+Nu!K17</f>
        <v>20</v>
      </c>
      <c r="Y5">
        <v>3</v>
      </c>
      <c r="Z5">
        <f>+Nu!N14</f>
        <v>30</v>
      </c>
      <c r="AA5">
        <f>+Nu!N15</f>
        <v>40</v>
      </c>
      <c r="AB5">
        <f>+Nu!N16</f>
        <v>10</v>
      </c>
      <c r="AC5">
        <f>+Nu!N17</f>
        <v>20</v>
      </c>
      <c r="AE5">
        <v>3</v>
      </c>
      <c r="AF5">
        <f>+Nu!Q14</f>
        <v>5</v>
      </c>
      <c r="AG5">
        <f>+Nu!Q15</f>
        <v>50</v>
      </c>
      <c r="AH5">
        <f>+Nu!Q16</f>
        <v>20</v>
      </c>
      <c r="AI5">
        <f>+Nu!Q17</f>
        <v>25</v>
      </c>
      <c r="AK5">
        <v>3</v>
      </c>
      <c r="AL5">
        <f>+Nu!T14</f>
        <v>30</v>
      </c>
      <c r="AM5">
        <f>+Nu!T15</f>
        <v>40</v>
      </c>
      <c r="AN5">
        <f>+Nu!T16</f>
        <v>10</v>
      </c>
      <c r="AO5">
        <f>+Nu!T17</f>
        <v>20</v>
      </c>
      <c r="AQ5">
        <v>3</v>
      </c>
      <c r="AR5">
        <f>+Nu!W14</f>
        <v>30</v>
      </c>
      <c r="AS5">
        <f>+Nu!W15</f>
        <v>40</v>
      </c>
      <c r="AT5">
        <f>+Nu!W16</f>
        <v>10</v>
      </c>
      <c r="AU5">
        <f>+Nu!W17</f>
        <v>20</v>
      </c>
      <c r="AW5">
        <v>3</v>
      </c>
      <c r="AX5">
        <f>+Nu!Z14</f>
        <v>30</v>
      </c>
      <c r="AY5">
        <f>+Nu!Z15</f>
        <v>40</v>
      </c>
      <c r="AZ5">
        <f>+Nu!Z16</f>
        <v>10</v>
      </c>
      <c r="BA5">
        <f>+Nu!Z17</f>
        <v>20</v>
      </c>
      <c r="BC5">
        <v>3</v>
      </c>
      <c r="BD5">
        <f>+Nu!AC14</f>
        <v>30</v>
      </c>
      <c r="BE5">
        <f>+Nu!AC15</f>
        <v>40</v>
      </c>
      <c r="BF5">
        <f>+Nu!AC16</f>
        <v>10</v>
      </c>
      <c r="BG5">
        <f>+Nu!AC17</f>
        <v>20</v>
      </c>
    </row>
    <row r="6" spans="1:59" ht="12.75">
      <c r="A6">
        <v>4</v>
      </c>
      <c r="B6">
        <f>+Nu!B19</f>
        <v>10</v>
      </c>
      <c r="C6">
        <f>+Nu!B20</f>
        <v>10</v>
      </c>
      <c r="D6">
        <f>+Nu!B21</f>
        <v>20</v>
      </c>
      <c r="E6">
        <f>+Nu!B22</f>
        <v>60</v>
      </c>
      <c r="G6">
        <v>4</v>
      </c>
      <c r="H6">
        <f>+Nu!E19</f>
        <v>5</v>
      </c>
      <c r="I6">
        <f>+Nu!E20</f>
        <v>50</v>
      </c>
      <c r="J6">
        <f>+Nu!E21</f>
        <v>20</v>
      </c>
      <c r="K6">
        <f>+Nu!E22</f>
        <v>25</v>
      </c>
      <c r="M6">
        <v>4</v>
      </c>
      <c r="N6">
        <f>+Nu!H19</f>
        <v>5</v>
      </c>
      <c r="O6">
        <f>+Nu!H20</f>
        <v>50</v>
      </c>
      <c r="P6">
        <f>+Nu!H21</f>
        <v>20</v>
      </c>
      <c r="Q6">
        <f>+Nu!H22</f>
        <v>25</v>
      </c>
      <c r="S6">
        <v>4</v>
      </c>
      <c r="T6">
        <f>+Nu!K19</f>
        <v>20</v>
      </c>
      <c r="U6">
        <f>+Nu!K20</f>
        <v>25</v>
      </c>
      <c r="V6">
        <f>+Nu!K21</f>
        <v>40</v>
      </c>
      <c r="W6">
        <f>+Nu!K22</f>
        <v>15</v>
      </c>
      <c r="Y6">
        <v>4</v>
      </c>
      <c r="Z6">
        <f>+Nu!N19</f>
        <v>5</v>
      </c>
      <c r="AA6">
        <f>+Nu!N20</f>
        <v>50</v>
      </c>
      <c r="AB6">
        <f>+Nu!N21</f>
        <v>20</v>
      </c>
      <c r="AC6">
        <f>+Nu!N22</f>
        <v>25</v>
      </c>
      <c r="AE6">
        <v>4</v>
      </c>
      <c r="AF6">
        <f>+Nu!Q19</f>
        <v>5</v>
      </c>
      <c r="AG6">
        <f>+Nu!Q20</f>
        <v>50</v>
      </c>
      <c r="AH6">
        <f>+Nu!Q21</f>
        <v>20</v>
      </c>
      <c r="AI6">
        <f>+Nu!Q22</f>
        <v>25</v>
      </c>
      <c r="AK6">
        <v>4</v>
      </c>
      <c r="AL6">
        <f>+Nu!T19</f>
        <v>5</v>
      </c>
      <c r="AM6">
        <f>+Nu!T20</f>
        <v>50</v>
      </c>
      <c r="AN6">
        <f>+Nu!T21</f>
        <v>20</v>
      </c>
      <c r="AO6">
        <f>+Nu!T22</f>
        <v>25</v>
      </c>
      <c r="AQ6">
        <v>4</v>
      </c>
      <c r="AR6">
        <f>+Nu!W19</f>
        <v>5</v>
      </c>
      <c r="AS6">
        <f>+Nu!W20</f>
        <v>50</v>
      </c>
      <c r="AT6">
        <f>+Nu!W21</f>
        <v>20</v>
      </c>
      <c r="AU6">
        <f>+Nu!W22</f>
        <v>25</v>
      </c>
      <c r="AW6">
        <v>4</v>
      </c>
      <c r="AX6">
        <f>+Nu!Z19</f>
        <v>5</v>
      </c>
      <c r="AY6">
        <f>+Nu!Z20</f>
        <v>50</v>
      </c>
      <c r="AZ6">
        <f>+Nu!Z21</f>
        <v>20</v>
      </c>
      <c r="BA6">
        <f>+Nu!Z22</f>
        <v>25</v>
      </c>
      <c r="BC6">
        <v>4</v>
      </c>
      <c r="BD6">
        <f>+Nu!AC19</f>
        <v>5</v>
      </c>
      <c r="BE6">
        <f>+Nu!AC20</f>
        <v>50</v>
      </c>
      <c r="BF6">
        <f>+Nu!AC21</f>
        <v>20</v>
      </c>
      <c r="BG6">
        <f>+Nu!AC22</f>
        <v>25</v>
      </c>
    </row>
    <row r="7" spans="1:59" ht="12.75">
      <c r="A7">
        <v>5</v>
      </c>
      <c r="B7">
        <f>+Nu!B24</f>
        <v>10</v>
      </c>
      <c r="C7">
        <f>+Nu!B25</f>
        <v>10</v>
      </c>
      <c r="D7">
        <f>+Nu!B26</f>
        <v>20</v>
      </c>
      <c r="E7">
        <f>+Nu!B27</f>
        <v>60</v>
      </c>
      <c r="G7">
        <v>5</v>
      </c>
      <c r="H7">
        <f>+Nu!E24</f>
        <v>30</v>
      </c>
      <c r="I7">
        <f>+Nu!E25</f>
        <v>40</v>
      </c>
      <c r="J7">
        <f>+Nu!E26</f>
        <v>15</v>
      </c>
      <c r="K7">
        <f>+Nu!E27</f>
        <v>15</v>
      </c>
      <c r="M7">
        <v>5</v>
      </c>
      <c r="N7">
        <f>+Nu!H24</f>
        <v>30</v>
      </c>
      <c r="O7">
        <f>+Nu!H25</f>
        <v>40</v>
      </c>
      <c r="P7">
        <f>+Nu!H26</f>
        <v>15</v>
      </c>
      <c r="Q7">
        <f>+Nu!H27</f>
        <v>15</v>
      </c>
      <c r="S7">
        <v>5</v>
      </c>
      <c r="T7">
        <f>+Nu!K24</f>
        <v>30</v>
      </c>
      <c r="U7">
        <f>+Nu!K25</f>
        <v>40</v>
      </c>
      <c r="V7">
        <f>+Nu!K26</f>
        <v>15</v>
      </c>
      <c r="W7">
        <f>+Nu!K27</f>
        <v>15</v>
      </c>
      <c r="Y7">
        <v>5</v>
      </c>
      <c r="Z7">
        <f>+Nu!N24</f>
        <v>20</v>
      </c>
      <c r="AA7">
        <f>+Nu!N25</f>
        <v>25</v>
      </c>
      <c r="AB7">
        <f>+Nu!N26</f>
        <v>40</v>
      </c>
      <c r="AC7">
        <f>+Nu!N27</f>
        <v>15</v>
      </c>
      <c r="AE7">
        <v>5</v>
      </c>
      <c r="AF7">
        <f>+Nu!Q24</f>
        <v>30</v>
      </c>
      <c r="AG7">
        <f>+Nu!Q25</f>
        <v>40</v>
      </c>
      <c r="AH7">
        <f>+Nu!Q26</f>
        <v>15</v>
      </c>
      <c r="AI7">
        <f>+Nu!Q27</f>
        <v>15</v>
      </c>
      <c r="AK7">
        <v>5</v>
      </c>
      <c r="AL7">
        <f>+Nu!T24</f>
        <v>20</v>
      </c>
      <c r="AM7">
        <f>+Nu!T25</f>
        <v>25</v>
      </c>
      <c r="AN7">
        <f>+Nu!T26</f>
        <v>40</v>
      </c>
      <c r="AO7">
        <f>+Nu!T27</f>
        <v>15</v>
      </c>
      <c r="AQ7">
        <v>5</v>
      </c>
      <c r="AR7">
        <f>+Nu!W24</f>
        <v>30</v>
      </c>
      <c r="AS7">
        <f>+Nu!W25</f>
        <v>40</v>
      </c>
      <c r="AT7">
        <f>+Nu!W26</f>
        <v>15</v>
      </c>
      <c r="AU7">
        <f>+Nu!W27</f>
        <v>15</v>
      </c>
      <c r="AW7">
        <v>5</v>
      </c>
      <c r="AX7">
        <f>+Nu!Z24</f>
        <v>30</v>
      </c>
      <c r="AY7">
        <f>+Nu!Z25</f>
        <v>40</v>
      </c>
      <c r="AZ7">
        <f>+Nu!Z26</f>
        <v>15</v>
      </c>
      <c r="BA7">
        <f>+Nu!Z27</f>
        <v>15</v>
      </c>
      <c r="BC7">
        <v>5</v>
      </c>
      <c r="BD7">
        <f>+Nu!AC24</f>
        <v>30</v>
      </c>
      <c r="BE7">
        <f>+Nu!AC25</f>
        <v>40</v>
      </c>
      <c r="BF7">
        <f>+Nu!AC26</f>
        <v>15</v>
      </c>
      <c r="BG7">
        <f>+Nu!AC27</f>
        <v>15</v>
      </c>
    </row>
    <row r="8" spans="1:59" ht="12.75">
      <c r="A8">
        <v>6</v>
      </c>
      <c r="B8">
        <f>+Nu!B29</f>
        <v>50</v>
      </c>
      <c r="C8">
        <f>+Nu!B30</f>
        <v>0</v>
      </c>
      <c r="D8">
        <f>+Nu!B31</f>
        <v>0</v>
      </c>
      <c r="E8">
        <f>+Nu!B32</f>
        <v>50</v>
      </c>
      <c r="G8">
        <v>6</v>
      </c>
      <c r="H8">
        <f>+Nu!E29</f>
        <v>10</v>
      </c>
      <c r="I8">
        <f>+Nu!E30</f>
        <v>45</v>
      </c>
      <c r="J8">
        <f>+Nu!E31</f>
        <v>30</v>
      </c>
      <c r="K8">
        <f>+Nu!E32</f>
        <v>15</v>
      </c>
      <c r="M8">
        <v>6</v>
      </c>
      <c r="N8">
        <f>+Nu!H29</f>
        <v>10</v>
      </c>
      <c r="O8">
        <f>+Nu!H30</f>
        <v>45</v>
      </c>
      <c r="P8">
        <f>+Nu!H31</f>
        <v>30</v>
      </c>
      <c r="Q8">
        <f>+Nu!H32</f>
        <v>15</v>
      </c>
      <c r="S8">
        <v>6</v>
      </c>
      <c r="T8">
        <f>+Nu!K29</f>
        <v>10</v>
      </c>
      <c r="U8">
        <f>+Nu!K30</f>
        <v>45</v>
      </c>
      <c r="V8">
        <f>+Nu!K31</f>
        <v>30</v>
      </c>
      <c r="W8">
        <f>+Nu!K32</f>
        <v>15</v>
      </c>
      <c r="Y8">
        <v>6</v>
      </c>
      <c r="Z8">
        <f>+Nu!N29</f>
        <v>10</v>
      </c>
      <c r="AA8">
        <f>+Nu!N30</f>
        <v>45</v>
      </c>
      <c r="AB8">
        <f>+Nu!N31</f>
        <v>30</v>
      </c>
      <c r="AC8">
        <f>+Nu!N32</f>
        <v>15</v>
      </c>
      <c r="AE8">
        <v>6</v>
      </c>
      <c r="AF8">
        <f>+Nu!Q29</f>
        <v>20</v>
      </c>
      <c r="AG8">
        <f>+Nu!Q30</f>
        <v>25</v>
      </c>
      <c r="AH8">
        <f>+Nu!Q31</f>
        <v>40</v>
      </c>
      <c r="AI8">
        <f>+Nu!Q32</f>
        <v>15</v>
      </c>
      <c r="AK8">
        <v>6</v>
      </c>
      <c r="AL8">
        <f>+Nu!T29</f>
        <v>10</v>
      </c>
      <c r="AM8">
        <f>+Nu!T30</f>
        <v>45</v>
      </c>
      <c r="AN8">
        <f>+Nu!T31</f>
        <v>30</v>
      </c>
      <c r="AO8">
        <f>+Nu!T32</f>
        <v>15</v>
      </c>
      <c r="AQ8">
        <v>6</v>
      </c>
      <c r="AR8">
        <f>+Nu!W29</f>
        <v>10</v>
      </c>
      <c r="AS8">
        <f>+Nu!W30</f>
        <v>45</v>
      </c>
      <c r="AT8">
        <f>+Nu!W31</f>
        <v>30</v>
      </c>
      <c r="AU8">
        <f>+Nu!W32</f>
        <v>15</v>
      </c>
      <c r="AW8">
        <v>6</v>
      </c>
      <c r="AX8">
        <f>+Nu!Z29</f>
        <v>10</v>
      </c>
      <c r="AY8">
        <f>+Nu!Z30</f>
        <v>45</v>
      </c>
      <c r="AZ8">
        <f>+Nu!Z31</f>
        <v>30</v>
      </c>
      <c r="BA8">
        <f>+Nu!Z32</f>
        <v>15</v>
      </c>
      <c r="BC8">
        <v>6</v>
      </c>
      <c r="BD8">
        <f>+Nu!AC29</f>
        <v>10</v>
      </c>
      <c r="BE8">
        <f>+Nu!AC30</f>
        <v>45</v>
      </c>
      <c r="BF8">
        <f>+Nu!AC31</f>
        <v>30</v>
      </c>
      <c r="BG8">
        <f>+Nu!AC32</f>
        <v>15</v>
      </c>
    </row>
    <row r="9" spans="1:59" ht="12.75">
      <c r="A9" t="s">
        <v>14</v>
      </c>
      <c r="B9">
        <f>SUM(B3:B8)</f>
        <v>110</v>
      </c>
      <c r="C9">
        <f>SUM(C3:C8)</f>
        <v>50</v>
      </c>
      <c r="D9">
        <f>SUM(D3:D8)</f>
        <v>110</v>
      </c>
      <c r="E9">
        <f>SUM(E3:E8)</f>
        <v>330</v>
      </c>
      <c r="G9" t="s">
        <v>14</v>
      </c>
      <c r="H9">
        <f>SUM(H3:H8)</f>
        <v>90</v>
      </c>
      <c r="I9">
        <f>SUM(I3:I8)</f>
        <v>235</v>
      </c>
      <c r="J9">
        <f>SUM(J3:J8)</f>
        <v>165</v>
      </c>
      <c r="K9">
        <f>SUM(K3:K8)</f>
        <v>110</v>
      </c>
      <c r="M9" t="s">
        <v>14</v>
      </c>
      <c r="N9">
        <f>SUM(N3:N8)</f>
        <v>90</v>
      </c>
      <c r="O9">
        <f>SUM(O3:O8)</f>
        <v>235</v>
      </c>
      <c r="P9">
        <f>SUM(P3:P8)</f>
        <v>165</v>
      </c>
      <c r="Q9">
        <f>SUM(Q3:Q8)</f>
        <v>110</v>
      </c>
      <c r="S9" t="s">
        <v>14</v>
      </c>
      <c r="T9">
        <f>SUM(T3:T8)</f>
        <v>135</v>
      </c>
      <c r="U9">
        <f>SUM(U3:U8)</f>
        <v>240</v>
      </c>
      <c r="V9">
        <f>SUM(V3:V8)</f>
        <v>125</v>
      </c>
      <c r="W9">
        <f>SUM(W3:W8)</f>
        <v>100</v>
      </c>
      <c r="Y9" t="s">
        <v>14</v>
      </c>
      <c r="Z9">
        <f>SUM(Z3:Z8)</f>
        <v>90</v>
      </c>
      <c r="AA9">
        <f>SUM(AA3:AA8)</f>
        <v>235</v>
      </c>
      <c r="AB9">
        <f>SUM(AB3:AB8)</f>
        <v>160</v>
      </c>
      <c r="AC9">
        <f>SUM(AC3:AC8)</f>
        <v>115</v>
      </c>
      <c r="AE9" t="s">
        <v>14</v>
      </c>
      <c r="AF9">
        <f>SUM(AF3:AF8)</f>
        <v>120</v>
      </c>
      <c r="AG9">
        <f>SUM(AG3:AG8)</f>
        <v>230</v>
      </c>
      <c r="AH9">
        <f>SUM(AH3:AH8)</f>
        <v>145</v>
      </c>
      <c r="AI9">
        <f>SUM(AI3:AI8)</f>
        <v>105</v>
      </c>
      <c r="AK9" t="s">
        <v>14</v>
      </c>
      <c r="AL9">
        <f>SUM(AL3:AL8)</f>
        <v>125</v>
      </c>
      <c r="AM9">
        <f>SUM(AM3:AM8)</f>
        <v>225</v>
      </c>
      <c r="AN9">
        <f>SUM(AN3:AN8)</f>
        <v>150</v>
      </c>
      <c r="AO9">
        <f>SUM(AO3:AO8)</f>
        <v>100</v>
      </c>
      <c r="AQ9" t="s">
        <v>14</v>
      </c>
      <c r="AR9">
        <f>SUM(AR3:AR8)</f>
        <v>135</v>
      </c>
      <c r="AS9">
        <f>SUM(AS3:AS8)</f>
        <v>240</v>
      </c>
      <c r="AT9">
        <f>SUM(AT3:AT8)</f>
        <v>125</v>
      </c>
      <c r="AU9">
        <f>SUM(AU3:AU8)</f>
        <v>100</v>
      </c>
      <c r="AW9" t="s">
        <v>14</v>
      </c>
      <c r="AX9">
        <f>SUM(AX3:AX8)</f>
        <v>135</v>
      </c>
      <c r="AY9">
        <f>SUM(AY3:AY8)</f>
        <v>240</v>
      </c>
      <c r="AZ9">
        <f>SUM(AZ3:AZ8)</f>
        <v>125</v>
      </c>
      <c r="BA9">
        <f>SUM(BA3:BA8)</f>
        <v>100</v>
      </c>
      <c r="BC9" t="s">
        <v>14</v>
      </c>
      <c r="BD9">
        <f>SUM(BD3:BD8)</f>
        <v>135</v>
      </c>
      <c r="BE9">
        <f>SUM(BE3:BE8)</f>
        <v>240</v>
      </c>
      <c r="BF9">
        <f>SUM(BF3:BF8)</f>
        <v>125</v>
      </c>
      <c r="BG9">
        <f>SUM(BG3:BG8)</f>
        <v>100</v>
      </c>
    </row>
    <row r="10" spans="1:59" ht="12.75">
      <c r="A10" t="s">
        <v>15</v>
      </c>
      <c r="B10" s="1">
        <f>B9/6</f>
        <v>18.333333333333332</v>
      </c>
      <c r="C10" s="1">
        <f>C9/6</f>
        <v>8.333333333333334</v>
      </c>
      <c r="D10" s="1">
        <f>D9/6</f>
        <v>18.333333333333332</v>
      </c>
      <c r="E10" s="1">
        <f>E9/6</f>
        <v>55</v>
      </c>
      <c r="F10" s="1"/>
      <c r="G10" t="s">
        <v>15</v>
      </c>
      <c r="H10" s="1">
        <f>H9/6</f>
        <v>15</v>
      </c>
      <c r="I10" s="1">
        <f>I9/6</f>
        <v>39.166666666666664</v>
      </c>
      <c r="J10" s="1">
        <f>J9/6</f>
        <v>27.5</v>
      </c>
      <c r="K10" s="1">
        <f>K9/6</f>
        <v>18.333333333333332</v>
      </c>
      <c r="M10" t="s">
        <v>15</v>
      </c>
      <c r="N10" s="1">
        <f>N9/6</f>
        <v>15</v>
      </c>
      <c r="O10" s="1">
        <f>O9/6</f>
        <v>39.166666666666664</v>
      </c>
      <c r="P10" s="1">
        <f>P9/6</f>
        <v>27.5</v>
      </c>
      <c r="Q10" s="1">
        <f>Q9/6</f>
        <v>18.333333333333332</v>
      </c>
      <c r="S10" t="s">
        <v>15</v>
      </c>
      <c r="T10" s="1">
        <f>T9/6</f>
        <v>22.5</v>
      </c>
      <c r="U10" s="1">
        <f>U9/6</f>
        <v>40</v>
      </c>
      <c r="V10" s="1">
        <f>V9/6</f>
        <v>20.833333333333332</v>
      </c>
      <c r="W10" s="1">
        <f>W9/6</f>
        <v>16.666666666666668</v>
      </c>
      <c r="Y10" t="s">
        <v>15</v>
      </c>
      <c r="Z10" s="1">
        <f>Z9/6</f>
        <v>15</v>
      </c>
      <c r="AA10" s="1">
        <f>AA9/6</f>
        <v>39.166666666666664</v>
      </c>
      <c r="AB10" s="1">
        <f>AB9/6</f>
        <v>26.666666666666668</v>
      </c>
      <c r="AC10" s="1">
        <f>AC9/6</f>
        <v>19.166666666666668</v>
      </c>
      <c r="AE10" t="s">
        <v>15</v>
      </c>
      <c r="AF10" s="1">
        <f>AF9/6</f>
        <v>20</v>
      </c>
      <c r="AG10" s="1">
        <f>AG9/6</f>
        <v>38.333333333333336</v>
      </c>
      <c r="AH10" s="1">
        <f>AH9/6</f>
        <v>24.166666666666668</v>
      </c>
      <c r="AI10" s="1">
        <f>AI9/6</f>
        <v>17.5</v>
      </c>
      <c r="AK10" t="s">
        <v>15</v>
      </c>
      <c r="AL10" s="1">
        <f>AL9/6</f>
        <v>20.833333333333332</v>
      </c>
      <c r="AM10" s="1">
        <f>AM9/6</f>
        <v>37.5</v>
      </c>
      <c r="AN10" s="1">
        <f>AN9/6</f>
        <v>25</v>
      </c>
      <c r="AO10" s="1">
        <f>AO9/6</f>
        <v>16.666666666666668</v>
      </c>
      <c r="AQ10" t="s">
        <v>15</v>
      </c>
      <c r="AR10" s="1">
        <f>AR9/6</f>
        <v>22.5</v>
      </c>
      <c r="AS10" s="1">
        <f>AS9/6</f>
        <v>40</v>
      </c>
      <c r="AT10" s="1">
        <f>AT9/6</f>
        <v>20.833333333333332</v>
      </c>
      <c r="AU10" s="1">
        <f>AU9/6</f>
        <v>16.666666666666668</v>
      </c>
      <c r="AW10" t="s">
        <v>15</v>
      </c>
      <c r="AX10" s="1">
        <f>AX9/6</f>
        <v>22.5</v>
      </c>
      <c r="AY10" s="1">
        <f>AY9/6</f>
        <v>40</v>
      </c>
      <c r="AZ10" s="1">
        <f>AZ9/6</f>
        <v>20.833333333333332</v>
      </c>
      <c r="BA10" s="1">
        <f>BA9/6</f>
        <v>16.666666666666668</v>
      </c>
      <c r="BC10" t="s">
        <v>15</v>
      </c>
      <c r="BD10" s="1">
        <f>BD9/6</f>
        <v>22.5</v>
      </c>
      <c r="BE10" s="1">
        <f>BE9/6</f>
        <v>40</v>
      </c>
      <c r="BF10" s="1">
        <f>BF9/6</f>
        <v>20.833333333333332</v>
      </c>
      <c r="BG10" s="1">
        <f>BG9/6</f>
        <v>16.666666666666668</v>
      </c>
    </row>
    <row r="15" spans="1:9" ht="12.75">
      <c r="A15" t="s">
        <v>32</v>
      </c>
      <c r="B15" t="s">
        <v>16</v>
      </c>
      <c r="C15" t="s">
        <v>17</v>
      </c>
      <c r="D15" t="s">
        <v>18</v>
      </c>
      <c r="E15" t="s">
        <v>19</v>
      </c>
      <c r="F15" t="s">
        <v>20</v>
      </c>
      <c r="G15" t="s">
        <v>23</v>
      </c>
      <c r="H15" t="s">
        <v>21</v>
      </c>
      <c r="I15" t="s">
        <v>22</v>
      </c>
    </row>
    <row r="16" spans="1:9" ht="12.75">
      <c r="A16" t="str">
        <f>+Nu!C1</f>
        <v>Zelf</v>
      </c>
      <c r="B16">
        <f>(+I16+C16)/2.8</f>
        <v>9.523809523809524</v>
      </c>
      <c r="C16" s="1">
        <f>+C10</f>
        <v>8.333333333333334</v>
      </c>
      <c r="D16">
        <f>(+C16+E16)/2.8</f>
        <v>9.523809523809524</v>
      </c>
      <c r="E16" s="1">
        <f>+D10</f>
        <v>18.333333333333332</v>
      </c>
      <c r="F16">
        <f>(E16+G16)/2.8</f>
        <v>26.19047619047619</v>
      </c>
      <c r="G16" s="1">
        <f>+E10</f>
        <v>55</v>
      </c>
      <c r="H16">
        <f>(G16+I16)/2.8</f>
        <v>26.19047619047619</v>
      </c>
      <c r="I16" s="1">
        <f>+B10</f>
        <v>18.333333333333332</v>
      </c>
    </row>
    <row r="17" spans="1:9" ht="12.75">
      <c r="A17" t="str">
        <f>+Nu!F1</f>
        <v>b</v>
      </c>
      <c r="B17">
        <f aca="true" t="shared" si="0" ref="B17:B25">(+I17+C17)/2.8</f>
        <v>19.345238095238095</v>
      </c>
      <c r="C17" s="1">
        <f>+I10</f>
        <v>39.166666666666664</v>
      </c>
      <c r="D17">
        <f aca="true" t="shared" si="1" ref="D17:D25">(+C17+E17)/2.8</f>
        <v>23.809523809523807</v>
      </c>
      <c r="E17" s="1">
        <f>+J10</f>
        <v>27.5</v>
      </c>
      <c r="F17">
        <f aca="true" t="shared" si="2" ref="F17:F25">(E17+G17)/2.8</f>
        <v>16.369047619047617</v>
      </c>
      <c r="G17" s="1">
        <f>+K10</f>
        <v>18.333333333333332</v>
      </c>
      <c r="H17">
        <f aca="true" t="shared" si="3" ref="H17:H25">(G17+I17)/2.8</f>
        <v>11.904761904761903</v>
      </c>
      <c r="I17" s="1">
        <f>+H10</f>
        <v>15</v>
      </c>
    </row>
    <row r="18" spans="1:9" ht="12.75">
      <c r="A18" t="str">
        <f>+Nu!I1</f>
        <v>c</v>
      </c>
      <c r="B18">
        <f t="shared" si="0"/>
        <v>19.345238095238095</v>
      </c>
      <c r="C18" s="1">
        <f>+O10</f>
        <v>39.166666666666664</v>
      </c>
      <c r="D18">
        <f t="shared" si="1"/>
        <v>23.809523809523807</v>
      </c>
      <c r="E18" s="1">
        <f>+P10</f>
        <v>27.5</v>
      </c>
      <c r="F18">
        <f t="shared" si="2"/>
        <v>16.369047619047617</v>
      </c>
      <c r="G18" s="1">
        <f>+Q10</f>
        <v>18.333333333333332</v>
      </c>
      <c r="H18">
        <f t="shared" si="3"/>
        <v>11.904761904761903</v>
      </c>
      <c r="I18" s="1">
        <f>+N10</f>
        <v>15</v>
      </c>
    </row>
    <row r="19" spans="1:9" ht="12.75">
      <c r="A19" t="str">
        <f>+Nu!L1</f>
        <v>d</v>
      </c>
      <c r="B19">
        <f t="shared" si="0"/>
        <v>22.321428571428573</v>
      </c>
      <c r="C19" s="1">
        <f>+U10</f>
        <v>40</v>
      </c>
      <c r="D19">
        <f t="shared" si="1"/>
        <v>21.726190476190474</v>
      </c>
      <c r="E19" s="1">
        <f>+V10</f>
        <v>20.833333333333332</v>
      </c>
      <c r="F19">
        <f t="shared" si="2"/>
        <v>13.392857142857144</v>
      </c>
      <c r="G19" s="1">
        <f>+W10</f>
        <v>16.666666666666668</v>
      </c>
      <c r="H19">
        <f t="shared" si="3"/>
        <v>13.98809523809524</v>
      </c>
      <c r="I19" s="1">
        <f>+T10</f>
        <v>22.5</v>
      </c>
    </row>
    <row r="20" spans="1:9" ht="12.75">
      <c r="A20" t="str">
        <f>+Nu!O1</f>
        <v>e</v>
      </c>
      <c r="B20">
        <f t="shared" si="0"/>
        <v>19.345238095238095</v>
      </c>
      <c r="C20" s="1">
        <f>+AA10</f>
        <v>39.166666666666664</v>
      </c>
      <c r="D20">
        <f t="shared" si="1"/>
        <v>23.511904761904763</v>
      </c>
      <c r="E20" s="1">
        <f>+AB10</f>
        <v>26.666666666666668</v>
      </c>
      <c r="F20">
        <f t="shared" si="2"/>
        <v>16.36904761904762</v>
      </c>
      <c r="G20" s="1">
        <f>+AC10</f>
        <v>19.166666666666668</v>
      </c>
      <c r="H20">
        <f t="shared" si="3"/>
        <v>12.202380952380954</v>
      </c>
      <c r="I20" s="1">
        <f>+Z10</f>
        <v>15</v>
      </c>
    </row>
    <row r="21" spans="1:9" ht="12.75">
      <c r="A21" t="str">
        <f>+Nu!R1</f>
        <v>f</v>
      </c>
      <c r="B21">
        <f t="shared" si="0"/>
        <v>20.833333333333336</v>
      </c>
      <c r="C21" s="1">
        <f>+AG10</f>
        <v>38.333333333333336</v>
      </c>
      <c r="D21">
        <f t="shared" si="1"/>
        <v>22.321428571428573</v>
      </c>
      <c r="E21" s="1">
        <f>+AH10</f>
        <v>24.166666666666668</v>
      </c>
      <c r="F21">
        <f t="shared" si="2"/>
        <v>14.880952380952383</v>
      </c>
      <c r="G21" s="1">
        <f>+AI10</f>
        <v>17.5</v>
      </c>
      <c r="H21">
        <f t="shared" si="3"/>
        <v>13.392857142857144</v>
      </c>
      <c r="I21" s="1">
        <f>+AF10</f>
        <v>20</v>
      </c>
    </row>
    <row r="22" spans="1:9" ht="12.75">
      <c r="A22" t="str">
        <f>+Nu!U1</f>
        <v>g</v>
      </c>
      <c r="B22">
        <f t="shared" si="0"/>
        <v>20.833333333333332</v>
      </c>
      <c r="C22" s="1">
        <f>+AM10</f>
        <v>37.5</v>
      </c>
      <c r="D22">
        <f t="shared" si="1"/>
        <v>22.321428571428573</v>
      </c>
      <c r="E22" s="1">
        <f>+AN10</f>
        <v>25</v>
      </c>
      <c r="F22">
        <f t="shared" si="2"/>
        <v>14.880952380952383</v>
      </c>
      <c r="G22" s="1">
        <f>+AO10</f>
        <v>16.666666666666668</v>
      </c>
      <c r="H22">
        <f t="shared" si="3"/>
        <v>13.392857142857144</v>
      </c>
      <c r="I22" s="1">
        <f>+AL10</f>
        <v>20.833333333333332</v>
      </c>
    </row>
    <row r="23" spans="1:9" ht="12.75">
      <c r="A23" t="str">
        <f>+Nu!X1</f>
        <v>h</v>
      </c>
      <c r="B23">
        <f t="shared" si="0"/>
        <v>22.321428571428573</v>
      </c>
      <c r="C23" s="1">
        <f>+AS10</f>
        <v>40</v>
      </c>
      <c r="D23">
        <f t="shared" si="1"/>
        <v>21.726190476190474</v>
      </c>
      <c r="E23" s="1">
        <f>+AT10</f>
        <v>20.833333333333332</v>
      </c>
      <c r="F23">
        <f t="shared" si="2"/>
        <v>13.392857142857144</v>
      </c>
      <c r="G23" s="1">
        <f>+AU10</f>
        <v>16.666666666666668</v>
      </c>
      <c r="H23">
        <f t="shared" si="3"/>
        <v>13.98809523809524</v>
      </c>
      <c r="I23" s="1">
        <f>+AR10</f>
        <v>22.5</v>
      </c>
    </row>
    <row r="24" spans="1:9" ht="12.75">
      <c r="A24" t="str">
        <f>+Nu!AA1</f>
        <v>i</v>
      </c>
      <c r="B24">
        <f t="shared" si="0"/>
        <v>22.321428571428573</v>
      </c>
      <c r="C24" s="1">
        <f>+AY10</f>
        <v>40</v>
      </c>
      <c r="D24">
        <f t="shared" si="1"/>
        <v>21.726190476190474</v>
      </c>
      <c r="E24" s="1">
        <f>+AZ10</f>
        <v>20.833333333333332</v>
      </c>
      <c r="F24">
        <f t="shared" si="2"/>
        <v>13.392857142857144</v>
      </c>
      <c r="G24" s="1">
        <f>+BA10</f>
        <v>16.666666666666668</v>
      </c>
      <c r="H24">
        <f t="shared" si="3"/>
        <v>13.98809523809524</v>
      </c>
      <c r="I24" s="1">
        <f>+AX10</f>
        <v>22.5</v>
      </c>
    </row>
    <row r="25" spans="1:9" ht="12.75">
      <c r="A25" t="str">
        <f>+Nu!AD1</f>
        <v>j</v>
      </c>
      <c r="B25">
        <f t="shared" si="0"/>
        <v>22.321428571428573</v>
      </c>
      <c r="C25" s="1">
        <f>+BE10</f>
        <v>40</v>
      </c>
      <c r="D25">
        <f t="shared" si="1"/>
        <v>21.726190476190474</v>
      </c>
      <c r="E25" s="1">
        <f>+BF10</f>
        <v>20.833333333333332</v>
      </c>
      <c r="F25">
        <f t="shared" si="2"/>
        <v>13.392857142857144</v>
      </c>
      <c r="G25" s="1">
        <f>+BG10</f>
        <v>16.666666666666668</v>
      </c>
      <c r="H25">
        <f t="shared" si="3"/>
        <v>13.98809523809524</v>
      </c>
      <c r="I25" s="1">
        <f>+BD10</f>
        <v>22.5</v>
      </c>
    </row>
    <row r="26" spans="3:9" ht="12.75">
      <c r="C26" s="1"/>
      <c r="E26" s="1"/>
      <c r="G26" s="1"/>
      <c r="I2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H28"/>
  <sheetViews>
    <sheetView zoomScalePageLayoutView="0" workbookViewId="0" topLeftCell="A19">
      <selection activeCell="I16" sqref="I16:I25"/>
    </sheetView>
  </sheetViews>
  <sheetFormatPr defaultColWidth="9.140625" defaultRowHeight="12.75"/>
  <cols>
    <col min="8" max="8" width="0" style="0" hidden="1" customWidth="1"/>
  </cols>
  <sheetData>
    <row r="2" spans="2:60" ht="12.75">
      <c r="B2" t="s">
        <v>10</v>
      </c>
      <c r="C2" t="s">
        <v>11</v>
      </c>
      <c r="D2" t="s">
        <v>12</v>
      </c>
      <c r="E2" t="s">
        <v>13</v>
      </c>
      <c r="H2" t="s">
        <v>10</v>
      </c>
      <c r="J2" t="s">
        <v>11</v>
      </c>
      <c r="K2" t="s">
        <v>12</v>
      </c>
      <c r="L2" t="s">
        <v>13</v>
      </c>
      <c r="O2" t="s">
        <v>10</v>
      </c>
      <c r="P2" t="s">
        <v>11</v>
      </c>
      <c r="Q2" t="s">
        <v>12</v>
      </c>
      <c r="R2" t="s">
        <v>13</v>
      </c>
      <c r="U2" t="s">
        <v>10</v>
      </c>
      <c r="V2" t="s">
        <v>11</v>
      </c>
      <c r="W2" t="s">
        <v>12</v>
      </c>
      <c r="X2" t="s">
        <v>13</v>
      </c>
      <c r="AA2" t="s">
        <v>10</v>
      </c>
      <c r="AB2" t="s">
        <v>11</v>
      </c>
      <c r="AC2" t="s">
        <v>12</v>
      </c>
      <c r="AD2" t="s">
        <v>13</v>
      </c>
      <c r="AG2" t="s">
        <v>10</v>
      </c>
      <c r="AH2" t="s">
        <v>11</v>
      </c>
      <c r="AI2" t="s">
        <v>12</v>
      </c>
      <c r="AJ2" t="s">
        <v>13</v>
      </c>
      <c r="AM2" t="s">
        <v>10</v>
      </c>
      <c r="AN2" t="s">
        <v>11</v>
      </c>
      <c r="AO2" t="s">
        <v>12</v>
      </c>
      <c r="AP2" t="s">
        <v>13</v>
      </c>
      <c r="AS2" t="s">
        <v>10</v>
      </c>
      <c r="AT2" t="s">
        <v>11</v>
      </c>
      <c r="AU2" t="s">
        <v>12</v>
      </c>
      <c r="AV2" t="s">
        <v>13</v>
      </c>
      <c r="AY2" t="s">
        <v>10</v>
      </c>
      <c r="AZ2" t="s">
        <v>11</v>
      </c>
      <c r="BA2" t="s">
        <v>12</v>
      </c>
      <c r="BB2" t="s">
        <v>13</v>
      </c>
      <c r="BE2" t="s">
        <v>10</v>
      </c>
      <c r="BF2" t="s">
        <v>11</v>
      </c>
      <c r="BG2" t="s">
        <v>12</v>
      </c>
      <c r="BH2" t="s">
        <v>13</v>
      </c>
    </row>
    <row r="3" spans="1:60" ht="12.75">
      <c r="A3">
        <v>1</v>
      </c>
      <c r="B3">
        <f>+Gewenst!B4</f>
        <v>10</v>
      </c>
      <c r="C3">
        <f>+Gewenst!B5</f>
        <v>20</v>
      </c>
      <c r="D3">
        <f>+Gewenst!B6</f>
        <v>40</v>
      </c>
      <c r="E3">
        <f>+Gewenst!B7</f>
        <v>30</v>
      </c>
      <c r="G3">
        <v>1</v>
      </c>
      <c r="H3">
        <f>+Gewenst!E4</f>
        <v>20</v>
      </c>
      <c r="J3">
        <f>+Gewenst!E5</f>
        <v>25</v>
      </c>
      <c r="K3">
        <f>+Gewenst!E6</f>
        <v>40</v>
      </c>
      <c r="L3">
        <f>+Gewenst!E7</f>
        <v>15</v>
      </c>
      <c r="N3">
        <v>1</v>
      </c>
      <c r="O3">
        <f>+Gewenst!H4</f>
        <v>20</v>
      </c>
      <c r="P3">
        <f>+Gewenst!H5</f>
        <v>25</v>
      </c>
      <c r="Q3">
        <f>+Gewenst!H6</f>
        <v>40</v>
      </c>
      <c r="R3">
        <f>+Gewenst!H7</f>
        <v>15</v>
      </c>
      <c r="T3">
        <v>1</v>
      </c>
      <c r="U3">
        <f>+Gewenst!K4</f>
        <v>20</v>
      </c>
      <c r="V3">
        <f>+Gewenst!K5</f>
        <v>25</v>
      </c>
      <c r="W3">
        <f>+Gewenst!K6</f>
        <v>40</v>
      </c>
      <c r="X3">
        <f>+Gewenst!K7</f>
        <v>15</v>
      </c>
      <c r="Z3">
        <v>1</v>
      </c>
      <c r="AA3">
        <f>+Gewenst!N4</f>
        <v>20</v>
      </c>
      <c r="AB3">
        <f>+Gewenst!N5</f>
        <v>25</v>
      </c>
      <c r="AC3">
        <f>+Gewenst!N6</f>
        <v>40</v>
      </c>
      <c r="AD3">
        <f>+Gewenst!N7</f>
        <v>15</v>
      </c>
      <c r="AF3">
        <v>1</v>
      </c>
      <c r="AG3">
        <f>+Gewenst!Q4</f>
        <v>20</v>
      </c>
      <c r="AH3">
        <f>+Gewenst!Q5</f>
        <v>25</v>
      </c>
      <c r="AI3">
        <f>+Gewenst!Q6</f>
        <v>40</v>
      </c>
      <c r="AJ3">
        <f>+Gewenst!Q7</f>
        <v>15</v>
      </c>
      <c r="AL3">
        <v>1</v>
      </c>
      <c r="AM3">
        <f>+Gewenst!T4</f>
        <v>20</v>
      </c>
      <c r="AN3">
        <f>+Gewenst!T5</f>
        <v>25</v>
      </c>
      <c r="AO3">
        <f>+Gewenst!T6</f>
        <v>40</v>
      </c>
      <c r="AP3">
        <f>+Gewenst!T7</f>
        <v>15</v>
      </c>
      <c r="AR3">
        <v>1</v>
      </c>
      <c r="AS3">
        <f>+Gewenst!W4</f>
        <v>20</v>
      </c>
      <c r="AT3">
        <f>+Gewenst!W5</f>
        <v>25</v>
      </c>
      <c r="AU3">
        <f>+Gewenst!W6</f>
        <v>40</v>
      </c>
      <c r="AV3">
        <f>+Gewenst!W7</f>
        <v>15</v>
      </c>
      <c r="AX3">
        <v>1</v>
      </c>
      <c r="AY3">
        <f>+Gewenst!Z4</f>
        <v>20</v>
      </c>
      <c r="AZ3">
        <f>+Gewenst!Z5</f>
        <v>25</v>
      </c>
      <c r="BA3">
        <f>+Gewenst!Z6</f>
        <v>40</v>
      </c>
      <c r="BB3">
        <f>+Gewenst!Z7</f>
        <v>15</v>
      </c>
      <c r="BD3">
        <v>1</v>
      </c>
      <c r="BE3">
        <f>+Gewenst!AC4</f>
        <v>20</v>
      </c>
      <c r="BF3">
        <f>+Gewenst!AC5</f>
        <v>25</v>
      </c>
      <c r="BG3">
        <f>+Gewenst!AC6</f>
        <v>40</v>
      </c>
      <c r="BH3">
        <f>+Gewenst!AC7</f>
        <v>15</v>
      </c>
    </row>
    <row r="4" spans="1:60" ht="12.75">
      <c r="A4">
        <v>2</v>
      </c>
      <c r="B4">
        <f>+Gewenst!B9</f>
        <v>20</v>
      </c>
      <c r="C4">
        <f>+Gewenst!B10</f>
        <v>10</v>
      </c>
      <c r="D4">
        <f>+Gewenst!B11</f>
        <v>40</v>
      </c>
      <c r="E4">
        <f>+Gewenst!B12</f>
        <v>30</v>
      </c>
      <c r="G4">
        <v>2</v>
      </c>
      <c r="H4">
        <f>+Gewenst!E9</f>
        <v>40</v>
      </c>
      <c r="J4">
        <f>+Gewenst!E10</f>
        <v>40</v>
      </c>
      <c r="K4">
        <f>+Gewenst!E11</f>
        <v>10</v>
      </c>
      <c r="L4">
        <f>+Gewenst!E12</f>
        <v>10</v>
      </c>
      <c r="N4">
        <v>2</v>
      </c>
      <c r="O4">
        <f>+Gewenst!H9</f>
        <v>40</v>
      </c>
      <c r="P4">
        <f>+Gewenst!H10</f>
        <v>40</v>
      </c>
      <c r="Q4">
        <f>+Gewenst!H11</f>
        <v>10</v>
      </c>
      <c r="R4">
        <f>+Gewenst!H12</f>
        <v>10</v>
      </c>
      <c r="T4">
        <v>2</v>
      </c>
      <c r="U4">
        <f>+Gewenst!K9</f>
        <v>40</v>
      </c>
      <c r="V4">
        <f>+Gewenst!K10</f>
        <v>40</v>
      </c>
      <c r="W4">
        <f>+Gewenst!K11</f>
        <v>10</v>
      </c>
      <c r="X4">
        <f>+Gewenst!K12</f>
        <v>10</v>
      </c>
      <c r="Z4">
        <v>2</v>
      </c>
      <c r="AA4">
        <f>+Gewenst!N9</f>
        <v>40</v>
      </c>
      <c r="AB4">
        <f>+Gewenst!N10</f>
        <v>40</v>
      </c>
      <c r="AC4">
        <f>+Gewenst!N11</f>
        <v>10</v>
      </c>
      <c r="AD4">
        <f>+Gewenst!N12</f>
        <v>10</v>
      </c>
      <c r="AF4">
        <v>2</v>
      </c>
      <c r="AG4">
        <f>+Gewenst!Q9</f>
        <v>40</v>
      </c>
      <c r="AH4">
        <f>+Gewenst!Q10</f>
        <v>40</v>
      </c>
      <c r="AI4">
        <f>+Gewenst!Q11</f>
        <v>10</v>
      </c>
      <c r="AJ4">
        <f>+Gewenst!Q12</f>
        <v>10</v>
      </c>
      <c r="AL4">
        <v>2</v>
      </c>
      <c r="AM4">
        <f>+Gewenst!T9</f>
        <v>40</v>
      </c>
      <c r="AN4">
        <f>+Gewenst!T10</f>
        <v>40</v>
      </c>
      <c r="AO4">
        <f>+Gewenst!T11</f>
        <v>10</v>
      </c>
      <c r="AP4">
        <f>+Gewenst!T12</f>
        <v>10</v>
      </c>
      <c r="AR4">
        <v>2</v>
      </c>
      <c r="AS4">
        <f>+Gewenst!W9</f>
        <v>40</v>
      </c>
      <c r="AT4">
        <f>+Gewenst!W10</f>
        <v>40</v>
      </c>
      <c r="AU4">
        <f>+Gewenst!W11</f>
        <v>10</v>
      </c>
      <c r="AV4">
        <f>+Gewenst!W12</f>
        <v>10</v>
      </c>
      <c r="AX4">
        <v>2</v>
      </c>
      <c r="AY4">
        <f>+Gewenst!Z9</f>
        <v>40</v>
      </c>
      <c r="AZ4">
        <f>+Gewenst!Z10</f>
        <v>40</v>
      </c>
      <c r="BA4">
        <f>+Gewenst!Z11</f>
        <v>10</v>
      </c>
      <c r="BB4">
        <f>+Gewenst!Z12</f>
        <v>10</v>
      </c>
      <c r="BD4">
        <v>2</v>
      </c>
      <c r="BE4">
        <f>+Gewenst!AC9</f>
        <v>40</v>
      </c>
      <c r="BF4">
        <f>+Gewenst!AC10</f>
        <v>40</v>
      </c>
      <c r="BG4">
        <f>+Gewenst!AC11</f>
        <v>10</v>
      </c>
      <c r="BH4">
        <f>+Gewenst!AC12</f>
        <v>10</v>
      </c>
    </row>
    <row r="5" spans="1:60" ht="12.75">
      <c r="A5">
        <v>3</v>
      </c>
      <c r="B5">
        <f>+Gewenst!B14</f>
        <v>20</v>
      </c>
      <c r="C5">
        <f>+Gewenst!B15</f>
        <v>10</v>
      </c>
      <c r="D5">
        <f>+Gewenst!B16</f>
        <v>40</v>
      </c>
      <c r="E5">
        <f>+Gewenst!B17</f>
        <v>30</v>
      </c>
      <c r="G5">
        <v>3</v>
      </c>
      <c r="H5">
        <f>+Gewenst!E14</f>
        <v>30</v>
      </c>
      <c r="J5">
        <f>+Gewenst!E15</f>
        <v>40</v>
      </c>
      <c r="K5">
        <f>+Gewenst!E16</f>
        <v>10</v>
      </c>
      <c r="L5">
        <f>+Gewenst!E17</f>
        <v>20</v>
      </c>
      <c r="N5">
        <v>3</v>
      </c>
      <c r="O5">
        <f>+Gewenst!H14</f>
        <v>30</v>
      </c>
      <c r="P5">
        <f>+Gewenst!H15</f>
        <v>40</v>
      </c>
      <c r="Q5">
        <f>+Gewenst!H16</f>
        <v>10</v>
      </c>
      <c r="R5">
        <f>+Gewenst!H17</f>
        <v>20</v>
      </c>
      <c r="T5">
        <v>3</v>
      </c>
      <c r="U5">
        <f>+Gewenst!K14</f>
        <v>30</v>
      </c>
      <c r="V5">
        <f>+Gewenst!K15</f>
        <v>40</v>
      </c>
      <c r="W5">
        <f>+Gewenst!K16</f>
        <v>10</v>
      </c>
      <c r="X5">
        <f>+Gewenst!K17</f>
        <v>20</v>
      </c>
      <c r="Z5">
        <v>3</v>
      </c>
      <c r="AA5">
        <f>+Gewenst!N14</f>
        <v>40</v>
      </c>
      <c r="AB5">
        <f>+Gewenst!N15</f>
        <v>40</v>
      </c>
      <c r="AC5">
        <f>+Gewenst!N16</f>
        <v>10</v>
      </c>
      <c r="AD5">
        <f>+Gewenst!N17</f>
        <v>10</v>
      </c>
      <c r="AF5">
        <v>3</v>
      </c>
      <c r="AG5">
        <f>+Gewenst!Q14</f>
        <v>40</v>
      </c>
      <c r="AH5">
        <f>+Gewenst!Q15</f>
        <v>10</v>
      </c>
      <c r="AI5">
        <f>+Gewenst!Q16</f>
        <v>20</v>
      </c>
      <c r="AJ5">
        <f>+Gewenst!Q17</f>
        <v>30</v>
      </c>
      <c r="AL5">
        <v>3</v>
      </c>
      <c r="AM5">
        <f>+Gewenst!T14</f>
        <v>30</v>
      </c>
      <c r="AN5">
        <f>+Gewenst!T15</f>
        <v>40</v>
      </c>
      <c r="AO5">
        <f>+Gewenst!T16</f>
        <v>10</v>
      </c>
      <c r="AP5">
        <f>+Gewenst!T17</f>
        <v>20</v>
      </c>
      <c r="AR5">
        <v>3</v>
      </c>
      <c r="AS5">
        <f>+Gewenst!W14</f>
        <v>30</v>
      </c>
      <c r="AT5">
        <f>+Gewenst!W15</f>
        <v>40</v>
      </c>
      <c r="AU5">
        <f>+Gewenst!W16</f>
        <v>10</v>
      </c>
      <c r="AV5">
        <f>+Gewenst!W17</f>
        <v>20</v>
      </c>
      <c r="AX5">
        <v>3</v>
      </c>
      <c r="AY5">
        <f>+Gewenst!Z14</f>
        <v>30</v>
      </c>
      <c r="AZ5">
        <f>+Gewenst!Z15</f>
        <v>40</v>
      </c>
      <c r="BA5">
        <f>+Gewenst!Z16</f>
        <v>10</v>
      </c>
      <c r="BB5">
        <f>+Gewenst!Z17</f>
        <v>20</v>
      </c>
      <c r="BD5">
        <v>3</v>
      </c>
      <c r="BE5">
        <f>+Gewenst!AC14</f>
        <v>30</v>
      </c>
      <c r="BF5">
        <f>+Gewenst!AC15</f>
        <v>40</v>
      </c>
      <c r="BG5">
        <f>+Gewenst!AC16</f>
        <v>10</v>
      </c>
      <c r="BH5">
        <f>+Gewenst!AC17</f>
        <v>20</v>
      </c>
    </row>
    <row r="6" spans="1:60" ht="12.75">
      <c r="A6">
        <v>4</v>
      </c>
      <c r="B6">
        <f>+Gewenst!B19</f>
        <v>10</v>
      </c>
      <c r="C6">
        <f>+Gewenst!B20</f>
        <v>10</v>
      </c>
      <c r="D6">
        <f>+Gewenst!B21</f>
        <v>40</v>
      </c>
      <c r="E6">
        <f>+Gewenst!B22</f>
        <v>40</v>
      </c>
      <c r="G6">
        <v>4</v>
      </c>
      <c r="H6">
        <f>+Gewenst!E19</f>
        <v>40</v>
      </c>
      <c r="J6">
        <f>+Gewenst!E20</f>
        <v>10</v>
      </c>
      <c r="K6">
        <f>+Gewenst!E21</f>
        <v>20</v>
      </c>
      <c r="L6">
        <f>+Gewenst!E22</f>
        <v>30</v>
      </c>
      <c r="N6">
        <v>4</v>
      </c>
      <c r="O6">
        <f>+Gewenst!H19</f>
        <v>5</v>
      </c>
      <c r="P6">
        <f>+Gewenst!H20</f>
        <v>50</v>
      </c>
      <c r="Q6">
        <f>+Gewenst!H21</f>
        <v>20</v>
      </c>
      <c r="R6">
        <f>+Gewenst!H22</f>
        <v>25</v>
      </c>
      <c r="T6">
        <v>4</v>
      </c>
      <c r="U6">
        <f>+Gewenst!K19</f>
        <v>40</v>
      </c>
      <c r="V6">
        <f>+Gewenst!K20</f>
        <v>40</v>
      </c>
      <c r="W6">
        <f>+Gewenst!K21</f>
        <v>10</v>
      </c>
      <c r="X6">
        <f>+Gewenst!K22</f>
        <v>10</v>
      </c>
      <c r="Z6">
        <v>4</v>
      </c>
      <c r="AA6">
        <f>+Gewenst!N19</f>
        <v>40</v>
      </c>
      <c r="AB6">
        <f>+Gewenst!N20</f>
        <v>10</v>
      </c>
      <c r="AC6">
        <f>+Gewenst!N21</f>
        <v>20</v>
      </c>
      <c r="AD6">
        <f>+Gewenst!N22</f>
        <v>30</v>
      </c>
      <c r="AF6">
        <v>4</v>
      </c>
      <c r="AG6">
        <f>+Gewenst!Q19</f>
        <v>5</v>
      </c>
      <c r="AH6">
        <f>+Gewenst!Q20</f>
        <v>50</v>
      </c>
      <c r="AI6">
        <f>+Gewenst!Q21</f>
        <v>20</v>
      </c>
      <c r="AJ6">
        <f>+Gewenst!Q22</f>
        <v>25</v>
      </c>
      <c r="AL6">
        <v>4</v>
      </c>
      <c r="AM6">
        <f>+Gewenst!T19</f>
        <v>5</v>
      </c>
      <c r="AN6">
        <f>+Gewenst!T20</f>
        <v>50</v>
      </c>
      <c r="AO6">
        <f>+Gewenst!T21</f>
        <v>20</v>
      </c>
      <c r="AP6">
        <f>+Gewenst!T22</f>
        <v>25</v>
      </c>
      <c r="AR6">
        <v>4</v>
      </c>
      <c r="AS6">
        <f>+Gewenst!W19</f>
        <v>5</v>
      </c>
      <c r="AT6">
        <f>+Gewenst!W20</f>
        <v>50</v>
      </c>
      <c r="AU6">
        <f>+Gewenst!W21</f>
        <v>20</v>
      </c>
      <c r="AV6">
        <f>+Gewenst!W22</f>
        <v>25</v>
      </c>
      <c r="AX6">
        <v>4</v>
      </c>
      <c r="AY6">
        <f>+Gewenst!Z19</f>
        <v>5</v>
      </c>
      <c r="AZ6">
        <f>+Gewenst!Z20</f>
        <v>50</v>
      </c>
      <c r="BA6">
        <f>+Gewenst!Z21</f>
        <v>20</v>
      </c>
      <c r="BB6">
        <f>+Gewenst!Z22</f>
        <v>25</v>
      </c>
      <c r="BD6">
        <v>4</v>
      </c>
      <c r="BE6">
        <f>+Gewenst!AC19</f>
        <v>5</v>
      </c>
      <c r="BF6">
        <f>+Gewenst!AC20</f>
        <v>50</v>
      </c>
      <c r="BG6">
        <f>+Gewenst!AC21</f>
        <v>20</v>
      </c>
      <c r="BH6">
        <f>+Gewenst!AC22</f>
        <v>25</v>
      </c>
    </row>
    <row r="7" spans="1:60" ht="12.75">
      <c r="A7">
        <v>5</v>
      </c>
      <c r="B7">
        <f>+Gewenst!B24</f>
        <v>10</v>
      </c>
      <c r="C7">
        <f>+Gewenst!B25</f>
        <v>10</v>
      </c>
      <c r="D7">
        <f>+Gewenst!B26</f>
        <v>10</v>
      </c>
      <c r="E7">
        <f>+Gewenst!B27</f>
        <v>70</v>
      </c>
      <c r="G7">
        <v>5</v>
      </c>
      <c r="H7">
        <f>+Gewenst!E24</f>
        <v>30</v>
      </c>
      <c r="J7">
        <f>+Gewenst!E25</f>
        <v>40</v>
      </c>
      <c r="K7">
        <f>+Gewenst!E26</f>
        <v>15</v>
      </c>
      <c r="L7">
        <f>+Gewenst!E27</f>
        <v>15</v>
      </c>
      <c r="N7">
        <v>5</v>
      </c>
      <c r="O7">
        <f>+Gewenst!H24</f>
        <v>40</v>
      </c>
      <c r="P7">
        <f>+Gewenst!H25</f>
        <v>40</v>
      </c>
      <c r="Q7">
        <f>+Gewenst!H26</f>
        <v>10</v>
      </c>
      <c r="R7">
        <f>+Gewenst!H27</f>
        <v>10</v>
      </c>
      <c r="T7">
        <v>5</v>
      </c>
      <c r="U7">
        <f>+Gewenst!K24</f>
        <v>30</v>
      </c>
      <c r="V7">
        <f>+Gewenst!K25</f>
        <v>40</v>
      </c>
      <c r="W7">
        <f>+Gewenst!K26</f>
        <v>15</v>
      </c>
      <c r="X7">
        <f>+Gewenst!K27</f>
        <v>15</v>
      </c>
      <c r="Z7">
        <v>5</v>
      </c>
      <c r="AA7">
        <f>+Gewenst!N24</f>
        <v>30</v>
      </c>
      <c r="AB7">
        <f>+Gewenst!N25</f>
        <v>40</v>
      </c>
      <c r="AC7">
        <f>+Gewenst!N26</f>
        <v>15</v>
      </c>
      <c r="AD7">
        <f>+Gewenst!N27</f>
        <v>15</v>
      </c>
      <c r="AF7">
        <v>5</v>
      </c>
      <c r="AG7">
        <f>+Gewenst!Q24</f>
        <v>30</v>
      </c>
      <c r="AH7">
        <f>+Gewenst!Q25</f>
        <v>40</v>
      </c>
      <c r="AI7">
        <f>+Gewenst!Q26</f>
        <v>15</v>
      </c>
      <c r="AJ7">
        <f>+Gewenst!Q27</f>
        <v>15</v>
      </c>
      <c r="AL7">
        <v>5</v>
      </c>
      <c r="AM7">
        <f>+Gewenst!T24</f>
        <v>30</v>
      </c>
      <c r="AN7">
        <f>+Gewenst!T25</f>
        <v>40</v>
      </c>
      <c r="AO7">
        <f>+Gewenst!T26</f>
        <v>15</v>
      </c>
      <c r="AP7">
        <f>+Gewenst!T27</f>
        <v>15</v>
      </c>
      <c r="AR7">
        <v>5</v>
      </c>
      <c r="AS7">
        <f>+Gewenst!W24</f>
        <v>30</v>
      </c>
      <c r="AT7">
        <f>+Gewenst!W25</f>
        <v>40</v>
      </c>
      <c r="AU7">
        <f>+Gewenst!W26</f>
        <v>15</v>
      </c>
      <c r="AV7">
        <f>+Gewenst!W27</f>
        <v>15</v>
      </c>
      <c r="AX7">
        <v>5</v>
      </c>
      <c r="AY7">
        <f>+Gewenst!Z24</f>
        <v>30</v>
      </c>
      <c r="AZ7">
        <f>+Gewenst!Z25</f>
        <v>40</v>
      </c>
      <c r="BA7">
        <f>+Gewenst!Z26</f>
        <v>15</v>
      </c>
      <c r="BB7">
        <f>+Gewenst!Z27</f>
        <v>15</v>
      </c>
      <c r="BD7">
        <v>5</v>
      </c>
      <c r="BE7">
        <f>+Gewenst!AC24</f>
        <v>30</v>
      </c>
      <c r="BF7">
        <f>+Gewenst!AC25</f>
        <v>40</v>
      </c>
      <c r="BG7">
        <f>+Gewenst!AC26</f>
        <v>15</v>
      </c>
      <c r="BH7">
        <f>+Gewenst!AC27</f>
        <v>15</v>
      </c>
    </row>
    <row r="8" spans="1:60" ht="12.75">
      <c r="A8">
        <v>6</v>
      </c>
      <c r="B8">
        <f>+Gewenst!B29</f>
        <v>50</v>
      </c>
      <c r="C8">
        <f>+Gewenst!B30</f>
        <v>0</v>
      </c>
      <c r="D8">
        <f>+Gewenst!B31</f>
        <v>0</v>
      </c>
      <c r="E8">
        <f>+Gewenst!B32</f>
        <v>50</v>
      </c>
      <c r="G8">
        <v>6</v>
      </c>
      <c r="H8">
        <f>+Gewenst!E29</f>
        <v>40</v>
      </c>
      <c r="J8">
        <f>+Gewenst!E30</f>
        <v>40</v>
      </c>
      <c r="K8">
        <f>+Gewenst!E31</f>
        <v>10</v>
      </c>
      <c r="L8">
        <f>+Gewenst!E32</f>
        <v>10</v>
      </c>
      <c r="N8">
        <v>6</v>
      </c>
      <c r="O8">
        <f>+Gewenst!H29</f>
        <v>10</v>
      </c>
      <c r="P8">
        <f>+Gewenst!H30</f>
        <v>45</v>
      </c>
      <c r="Q8">
        <f>+Gewenst!H31</f>
        <v>30</v>
      </c>
      <c r="R8">
        <f>+Gewenst!H32</f>
        <v>15</v>
      </c>
      <c r="T8">
        <v>6</v>
      </c>
      <c r="U8">
        <f>+Gewenst!K29</f>
        <v>40</v>
      </c>
      <c r="V8">
        <f>+Gewenst!K30</f>
        <v>10</v>
      </c>
      <c r="W8">
        <f>+Gewenst!K31</f>
        <v>20</v>
      </c>
      <c r="X8">
        <f>+Gewenst!K32</f>
        <v>30</v>
      </c>
      <c r="Z8">
        <v>6</v>
      </c>
      <c r="AA8">
        <f>+Gewenst!N29</f>
        <v>10</v>
      </c>
      <c r="AB8">
        <f>+Gewenst!N30</f>
        <v>45</v>
      </c>
      <c r="AC8">
        <f>+Gewenst!N31</f>
        <v>30</v>
      </c>
      <c r="AD8">
        <f>+Gewenst!N32</f>
        <v>15</v>
      </c>
      <c r="AF8">
        <v>6</v>
      </c>
      <c r="AG8">
        <f>+Gewenst!Q29</f>
        <v>10</v>
      </c>
      <c r="AH8">
        <f>+Gewenst!Q30</f>
        <v>45</v>
      </c>
      <c r="AI8">
        <f>+Gewenst!Q31</f>
        <v>30</v>
      </c>
      <c r="AJ8">
        <f>+Gewenst!Q32</f>
        <v>15</v>
      </c>
      <c r="AL8">
        <v>6</v>
      </c>
      <c r="AM8">
        <f>+Gewenst!T29</f>
        <v>10</v>
      </c>
      <c r="AN8">
        <f>+Gewenst!T30</f>
        <v>45</v>
      </c>
      <c r="AO8">
        <f>+Gewenst!T31</f>
        <v>30</v>
      </c>
      <c r="AP8">
        <f>+Gewenst!T32</f>
        <v>15</v>
      </c>
      <c r="AR8">
        <v>6</v>
      </c>
      <c r="AS8">
        <f>+Gewenst!W29</f>
        <v>10</v>
      </c>
      <c r="AT8">
        <f>+Gewenst!W30</f>
        <v>45</v>
      </c>
      <c r="AU8">
        <f>+Gewenst!W31</f>
        <v>30</v>
      </c>
      <c r="AV8">
        <f>+Gewenst!W32</f>
        <v>15</v>
      </c>
      <c r="AX8">
        <v>6</v>
      </c>
      <c r="AY8">
        <f>+Gewenst!Z29</f>
        <v>10</v>
      </c>
      <c r="AZ8">
        <f>+Gewenst!Z30</f>
        <v>45</v>
      </c>
      <c r="BA8">
        <f>+Gewenst!Z31</f>
        <v>30</v>
      </c>
      <c r="BB8">
        <f>+Gewenst!Z32</f>
        <v>15</v>
      </c>
      <c r="BD8">
        <v>6</v>
      </c>
      <c r="BE8">
        <f>+Gewenst!AC29</f>
        <v>10</v>
      </c>
      <c r="BF8">
        <f>+Gewenst!AC30</f>
        <v>45</v>
      </c>
      <c r="BG8">
        <f>+Gewenst!AC31</f>
        <v>30</v>
      </c>
      <c r="BH8">
        <f>+Gewenst!AC32</f>
        <v>15</v>
      </c>
    </row>
    <row r="9" spans="1:60" ht="12.75">
      <c r="A9" t="s">
        <v>14</v>
      </c>
      <c r="B9">
        <f>SUM(B3:B8)</f>
        <v>120</v>
      </c>
      <c r="C9">
        <f>SUM(C3:C8)</f>
        <v>60</v>
      </c>
      <c r="D9">
        <f>SUM(D3:D8)</f>
        <v>170</v>
      </c>
      <c r="E9">
        <f>SUM(E3:E8)</f>
        <v>250</v>
      </c>
      <c r="G9" t="s">
        <v>14</v>
      </c>
      <c r="H9">
        <f>SUM(H3:H8)</f>
        <v>200</v>
      </c>
      <c r="J9">
        <f>SUM(J3:J8)</f>
        <v>195</v>
      </c>
      <c r="K9">
        <f>SUM(K3:K8)</f>
        <v>105</v>
      </c>
      <c r="L9">
        <f>SUM(L3:L8)</f>
        <v>100</v>
      </c>
      <c r="N9" t="s">
        <v>14</v>
      </c>
      <c r="O9">
        <f>SUM(O3:O8)</f>
        <v>145</v>
      </c>
      <c r="P9">
        <f>SUM(P3:P8)</f>
        <v>240</v>
      </c>
      <c r="Q9">
        <f>SUM(Q3:Q8)</f>
        <v>120</v>
      </c>
      <c r="R9">
        <f>SUM(R3:R8)</f>
        <v>95</v>
      </c>
      <c r="T9" t="s">
        <v>14</v>
      </c>
      <c r="U9">
        <f>SUM(U3:U8)</f>
        <v>200</v>
      </c>
      <c r="V9">
        <f>SUM(V3:V8)</f>
        <v>195</v>
      </c>
      <c r="W9">
        <f>SUM(W3:W8)</f>
        <v>105</v>
      </c>
      <c r="X9">
        <f>SUM(X3:X8)</f>
        <v>100</v>
      </c>
      <c r="Z9" t="s">
        <v>14</v>
      </c>
      <c r="AA9">
        <f>SUM(AA3:AA8)</f>
        <v>180</v>
      </c>
      <c r="AB9">
        <f>SUM(AB3:AB8)</f>
        <v>200</v>
      </c>
      <c r="AC9">
        <f>SUM(AC3:AC8)</f>
        <v>125</v>
      </c>
      <c r="AD9">
        <f>SUM(AD3:AD8)</f>
        <v>95</v>
      </c>
      <c r="AF9" t="s">
        <v>14</v>
      </c>
      <c r="AG9">
        <f>SUM(AG3:AG8)</f>
        <v>145</v>
      </c>
      <c r="AH9">
        <f>SUM(AH3:AH8)</f>
        <v>210</v>
      </c>
      <c r="AI9">
        <f>SUM(AI3:AI8)</f>
        <v>135</v>
      </c>
      <c r="AJ9">
        <f>SUM(AJ3:AJ8)</f>
        <v>110</v>
      </c>
      <c r="AL9" t="s">
        <v>14</v>
      </c>
      <c r="AM9">
        <f>SUM(AM3:AM8)</f>
        <v>135</v>
      </c>
      <c r="AN9">
        <f>SUM(AN3:AN8)</f>
        <v>240</v>
      </c>
      <c r="AO9">
        <f>SUM(AO3:AO8)</f>
        <v>125</v>
      </c>
      <c r="AP9">
        <f>SUM(AP3:AP8)</f>
        <v>100</v>
      </c>
      <c r="AR9" t="s">
        <v>14</v>
      </c>
      <c r="AS9">
        <f>SUM(AS3:AS8)</f>
        <v>135</v>
      </c>
      <c r="AT9">
        <f>SUM(AT3:AT8)</f>
        <v>240</v>
      </c>
      <c r="AU9">
        <f>SUM(AU3:AU8)</f>
        <v>125</v>
      </c>
      <c r="AV9">
        <f>SUM(AV3:AV8)</f>
        <v>100</v>
      </c>
      <c r="AX9" t="s">
        <v>14</v>
      </c>
      <c r="AY9">
        <f>SUM(AY3:AY8)</f>
        <v>135</v>
      </c>
      <c r="AZ9">
        <f>SUM(AZ3:AZ8)</f>
        <v>240</v>
      </c>
      <c r="BA9">
        <f>SUM(BA3:BA8)</f>
        <v>125</v>
      </c>
      <c r="BB9">
        <f>SUM(BB3:BB8)</f>
        <v>100</v>
      </c>
      <c r="BD9" t="s">
        <v>14</v>
      </c>
      <c r="BE9">
        <f>SUM(BE3:BE8)</f>
        <v>135</v>
      </c>
      <c r="BF9">
        <f>SUM(BF3:BF8)</f>
        <v>240</v>
      </c>
      <c r="BG9">
        <f>SUM(BG3:BG8)</f>
        <v>125</v>
      </c>
      <c r="BH9">
        <f>SUM(BH3:BH8)</f>
        <v>100</v>
      </c>
    </row>
    <row r="10" spans="1:60" ht="12.75">
      <c r="A10" t="s">
        <v>15</v>
      </c>
      <c r="B10" s="1">
        <f>B9/6</f>
        <v>20</v>
      </c>
      <c r="C10" s="1">
        <f>C9/6</f>
        <v>10</v>
      </c>
      <c r="D10" s="1">
        <f>D9/6</f>
        <v>28.333333333333332</v>
      </c>
      <c r="E10" s="1">
        <f>E9/6</f>
        <v>41.666666666666664</v>
      </c>
      <c r="F10" s="1"/>
      <c r="G10" t="s">
        <v>15</v>
      </c>
      <c r="H10" s="1">
        <f>H9/6</f>
        <v>33.333333333333336</v>
      </c>
      <c r="I10" s="1"/>
      <c r="J10" s="1">
        <f>J9/6</f>
        <v>32.5</v>
      </c>
      <c r="K10" s="1">
        <f>K9/6</f>
        <v>17.5</v>
      </c>
      <c r="L10" s="1">
        <f>L9/6</f>
        <v>16.666666666666668</v>
      </c>
      <c r="N10" t="s">
        <v>15</v>
      </c>
      <c r="O10" s="1">
        <f>O9/6</f>
        <v>24.166666666666668</v>
      </c>
      <c r="P10" s="1">
        <f>P9/6</f>
        <v>40</v>
      </c>
      <c r="Q10" s="1">
        <f>Q9/6</f>
        <v>20</v>
      </c>
      <c r="R10" s="1">
        <f>R9/6</f>
        <v>15.833333333333334</v>
      </c>
      <c r="T10" t="s">
        <v>15</v>
      </c>
      <c r="U10" s="1">
        <f>U9/6</f>
        <v>33.333333333333336</v>
      </c>
      <c r="V10" s="1">
        <f>V9/6</f>
        <v>32.5</v>
      </c>
      <c r="W10" s="1">
        <f>W9/6</f>
        <v>17.5</v>
      </c>
      <c r="X10" s="1">
        <f>X9/6</f>
        <v>16.666666666666668</v>
      </c>
      <c r="Z10" t="s">
        <v>15</v>
      </c>
      <c r="AA10" s="1">
        <f>AA9/6</f>
        <v>30</v>
      </c>
      <c r="AB10" s="1">
        <f>AB9/6</f>
        <v>33.333333333333336</v>
      </c>
      <c r="AC10" s="1">
        <f>AC9/6</f>
        <v>20.833333333333332</v>
      </c>
      <c r="AD10" s="1">
        <f>AD9/6</f>
        <v>15.833333333333334</v>
      </c>
      <c r="AF10" t="s">
        <v>15</v>
      </c>
      <c r="AG10" s="1">
        <f>AG9/6</f>
        <v>24.166666666666668</v>
      </c>
      <c r="AH10" s="1">
        <f>AH9/6</f>
        <v>35</v>
      </c>
      <c r="AI10" s="1">
        <f>AI9/6</f>
        <v>22.5</v>
      </c>
      <c r="AJ10" s="1">
        <f>AJ9/6</f>
        <v>18.333333333333332</v>
      </c>
      <c r="AL10" t="s">
        <v>15</v>
      </c>
      <c r="AM10" s="1">
        <f>AM9/6</f>
        <v>22.5</v>
      </c>
      <c r="AN10" s="1">
        <f>AN9/6</f>
        <v>40</v>
      </c>
      <c r="AO10" s="1">
        <f>AO9/6</f>
        <v>20.833333333333332</v>
      </c>
      <c r="AP10" s="1">
        <f>AP9/6</f>
        <v>16.666666666666668</v>
      </c>
      <c r="AR10" t="s">
        <v>15</v>
      </c>
      <c r="AS10" s="1">
        <f>AS9/6</f>
        <v>22.5</v>
      </c>
      <c r="AT10" s="1">
        <f>AT9/6</f>
        <v>40</v>
      </c>
      <c r="AU10" s="1">
        <f>AU9/6</f>
        <v>20.833333333333332</v>
      </c>
      <c r="AV10" s="1">
        <f>AV9/6</f>
        <v>16.666666666666668</v>
      </c>
      <c r="AX10" t="s">
        <v>15</v>
      </c>
      <c r="AY10" s="1">
        <f>AY9/6</f>
        <v>22.5</v>
      </c>
      <c r="AZ10" s="1">
        <f>AZ9/6</f>
        <v>40</v>
      </c>
      <c r="BA10" s="1">
        <f>BA9/6</f>
        <v>20.833333333333332</v>
      </c>
      <c r="BB10" s="1">
        <f>BB9/6</f>
        <v>16.666666666666668</v>
      </c>
      <c r="BD10" t="s">
        <v>15</v>
      </c>
      <c r="BE10" s="1">
        <f>BE9/6</f>
        <v>22.5</v>
      </c>
      <c r="BF10" s="1">
        <f>BF9/6</f>
        <v>40</v>
      </c>
      <c r="BG10" s="1">
        <f>BG9/6</f>
        <v>20.833333333333332</v>
      </c>
      <c r="BH10" s="1">
        <f>BH9/6</f>
        <v>16.666666666666668</v>
      </c>
    </row>
    <row r="15" spans="2:10" ht="12.75">
      <c r="B15" t="str">
        <f>+'Werkblad Nu'!B15</f>
        <v>Flexibel</v>
      </c>
      <c r="C15" t="str">
        <f>+'Werkblad Nu'!C15</f>
        <v>Adhocratie</v>
      </c>
      <c r="D15" t="str">
        <f>+'Werkblad Nu'!D15</f>
        <v>Extern</v>
      </c>
      <c r="E15" t="str">
        <f>+'Werkblad Nu'!E15</f>
        <v>Markt</v>
      </c>
      <c r="F15" t="str">
        <f>+'Werkblad Nu'!F15</f>
        <v>Stabiliteit</v>
      </c>
      <c r="G15" t="str">
        <f>+'Werkblad Nu'!G15</f>
        <v>Hiërarchie</v>
      </c>
      <c r="H15" t="str">
        <f>+'Werkblad Nu'!H15</f>
        <v>Intern</v>
      </c>
      <c r="I15" t="s">
        <v>21</v>
      </c>
      <c r="J15" t="str">
        <f>+'Werkblad Nu'!I15</f>
        <v>Familie</v>
      </c>
    </row>
    <row r="16" spans="1:10" ht="12.75">
      <c r="A16" t="str">
        <f>+'Werkblad Nu'!A16</f>
        <v>Zelf</v>
      </c>
      <c r="B16">
        <f>(+J16+C16)/2.8</f>
        <v>10.714285714285715</v>
      </c>
      <c r="C16" s="1">
        <f>+C10</f>
        <v>10</v>
      </c>
      <c r="D16">
        <f>(+C16+E16)/2.8</f>
        <v>13.69047619047619</v>
      </c>
      <c r="E16" s="1">
        <f>+D10</f>
        <v>28.333333333333332</v>
      </c>
      <c r="F16">
        <f>(E16+G16)/2.8</f>
        <v>25</v>
      </c>
      <c r="G16" s="1">
        <f>+E10</f>
        <v>41.666666666666664</v>
      </c>
      <c r="H16">
        <f>(G16+J16)/2.8</f>
        <v>22.023809523809526</v>
      </c>
      <c r="I16">
        <f>(H16+J16)/2.8</f>
        <v>15.008503401360546</v>
      </c>
      <c r="J16" s="1">
        <f>+B10</f>
        <v>20</v>
      </c>
    </row>
    <row r="17" spans="1:10" ht="12.75">
      <c r="A17" t="str">
        <f>+'Werkblad Nu'!A17</f>
        <v>b</v>
      </c>
      <c r="B17">
        <f aca="true" t="shared" si="0" ref="B17:B25">(+J17+C17)/2.8</f>
        <v>23.511904761904766</v>
      </c>
      <c r="C17" s="1">
        <f>+J10</f>
        <v>32.5</v>
      </c>
      <c r="D17">
        <f aca="true" t="shared" si="1" ref="D17:D25">(+C17+E17)/2.8</f>
        <v>17.857142857142858</v>
      </c>
      <c r="E17" s="1">
        <f>+K10</f>
        <v>17.5</v>
      </c>
      <c r="F17">
        <f aca="true" t="shared" si="2" ref="F17:F25">(E17+G17)/2.8</f>
        <v>12.202380952380954</v>
      </c>
      <c r="G17" s="1">
        <f>+L10</f>
        <v>16.666666666666668</v>
      </c>
      <c r="H17">
        <f aca="true" t="shared" si="3" ref="H17:H25">(G17+J17)/2.8</f>
        <v>17.857142857142858</v>
      </c>
      <c r="I17">
        <f aca="true" t="shared" si="4" ref="I17:I25">(H17+J17)/2.8</f>
        <v>18.282312925170068</v>
      </c>
      <c r="J17" s="1">
        <f>+H10</f>
        <v>33.333333333333336</v>
      </c>
    </row>
    <row r="18" spans="1:10" ht="12.75">
      <c r="A18" t="str">
        <f>+'Werkblad Nu'!A18</f>
        <v>c</v>
      </c>
      <c r="B18">
        <f t="shared" si="0"/>
        <v>22.91666666666667</v>
      </c>
      <c r="C18" s="1">
        <f>+P10</f>
        <v>40</v>
      </c>
      <c r="D18">
        <f t="shared" si="1"/>
        <v>21.42857142857143</v>
      </c>
      <c r="E18" s="1">
        <f>+Q10</f>
        <v>20</v>
      </c>
      <c r="F18">
        <f t="shared" si="2"/>
        <v>12.79761904761905</v>
      </c>
      <c r="G18" s="1">
        <f>+R10</f>
        <v>15.833333333333334</v>
      </c>
      <c r="H18">
        <f t="shared" si="3"/>
        <v>14.285714285714286</v>
      </c>
      <c r="I18">
        <f t="shared" si="4"/>
        <v>13.732993197278914</v>
      </c>
      <c r="J18" s="1">
        <f>+O10</f>
        <v>24.166666666666668</v>
      </c>
    </row>
    <row r="19" spans="1:10" ht="12.75">
      <c r="A19" t="str">
        <f>+'Werkblad Nu'!A19</f>
        <v>d</v>
      </c>
      <c r="B19">
        <f t="shared" si="0"/>
        <v>23.511904761904766</v>
      </c>
      <c r="C19" s="1">
        <f>+V10</f>
        <v>32.5</v>
      </c>
      <c r="D19">
        <f t="shared" si="1"/>
        <v>17.857142857142858</v>
      </c>
      <c r="E19" s="1">
        <f>+W10</f>
        <v>17.5</v>
      </c>
      <c r="F19">
        <f t="shared" si="2"/>
        <v>12.202380952380954</v>
      </c>
      <c r="G19" s="1">
        <f>+X10</f>
        <v>16.666666666666668</v>
      </c>
      <c r="H19">
        <f t="shared" si="3"/>
        <v>17.857142857142858</v>
      </c>
      <c r="I19">
        <f t="shared" si="4"/>
        <v>18.282312925170068</v>
      </c>
      <c r="J19" s="1">
        <f>+U10</f>
        <v>33.333333333333336</v>
      </c>
    </row>
    <row r="20" spans="1:10" ht="12.75">
      <c r="A20" t="str">
        <f>+'Werkblad Nu'!A20</f>
        <v>e</v>
      </c>
      <c r="B20">
        <f t="shared" si="0"/>
        <v>22.61904761904762</v>
      </c>
      <c r="C20" s="1">
        <f>+AB10</f>
        <v>33.333333333333336</v>
      </c>
      <c r="D20">
        <f t="shared" si="1"/>
        <v>19.3452380952381</v>
      </c>
      <c r="E20" s="1">
        <f>+AC10</f>
        <v>20.833333333333332</v>
      </c>
      <c r="F20">
        <f t="shared" si="2"/>
        <v>13.095238095238095</v>
      </c>
      <c r="G20" s="1">
        <f>+AD10</f>
        <v>15.833333333333334</v>
      </c>
      <c r="H20">
        <f t="shared" si="3"/>
        <v>16.36904761904762</v>
      </c>
      <c r="I20">
        <f t="shared" si="4"/>
        <v>16.560374149659864</v>
      </c>
      <c r="J20" s="1">
        <f>+AA10</f>
        <v>30</v>
      </c>
    </row>
    <row r="21" spans="1:10" ht="12.75">
      <c r="A21" t="str">
        <f>+'Werkblad Nu'!A21</f>
        <v>f</v>
      </c>
      <c r="B21">
        <f t="shared" si="0"/>
        <v>21.130952380952383</v>
      </c>
      <c r="C21" s="1">
        <f>+AH10</f>
        <v>35</v>
      </c>
      <c r="D21">
        <f t="shared" si="1"/>
        <v>20.53571428571429</v>
      </c>
      <c r="E21" s="1">
        <f>+AI10</f>
        <v>22.5</v>
      </c>
      <c r="F21">
        <f t="shared" si="2"/>
        <v>14.583333333333332</v>
      </c>
      <c r="G21" s="1">
        <f>+AJ10</f>
        <v>18.333333333333332</v>
      </c>
      <c r="H21">
        <f t="shared" si="3"/>
        <v>15.178571428571429</v>
      </c>
      <c r="I21">
        <f t="shared" si="4"/>
        <v>14.05187074829932</v>
      </c>
      <c r="J21" s="1">
        <f>+AG10</f>
        <v>24.166666666666668</v>
      </c>
    </row>
    <row r="22" spans="1:10" ht="12.75">
      <c r="A22" t="str">
        <f>+'Werkblad Nu'!A22</f>
        <v>g</v>
      </c>
      <c r="B22">
        <f t="shared" si="0"/>
        <v>22.321428571428573</v>
      </c>
      <c r="C22" s="1">
        <f>+AN10</f>
        <v>40</v>
      </c>
      <c r="D22">
        <f t="shared" si="1"/>
        <v>21.726190476190474</v>
      </c>
      <c r="E22" s="1">
        <f>+AO10</f>
        <v>20.833333333333332</v>
      </c>
      <c r="F22">
        <f t="shared" si="2"/>
        <v>13.392857142857144</v>
      </c>
      <c r="G22" s="1">
        <f>+AP10</f>
        <v>16.666666666666668</v>
      </c>
      <c r="H22">
        <f t="shared" si="3"/>
        <v>13.98809523809524</v>
      </c>
      <c r="I22">
        <f t="shared" si="4"/>
        <v>13.031462585034015</v>
      </c>
      <c r="J22" s="1">
        <f>+AM10</f>
        <v>22.5</v>
      </c>
    </row>
    <row r="23" spans="1:10" ht="12.75">
      <c r="A23" t="str">
        <f>+'Werkblad Nu'!A23</f>
        <v>h</v>
      </c>
      <c r="B23">
        <f t="shared" si="0"/>
        <v>22.321428571428573</v>
      </c>
      <c r="C23" s="1">
        <f>+AT10</f>
        <v>40</v>
      </c>
      <c r="D23">
        <f t="shared" si="1"/>
        <v>21.726190476190474</v>
      </c>
      <c r="E23" s="1">
        <f>+AU10</f>
        <v>20.833333333333332</v>
      </c>
      <c r="F23">
        <f t="shared" si="2"/>
        <v>13.392857142857144</v>
      </c>
      <c r="G23" s="1">
        <f>+AV10</f>
        <v>16.666666666666668</v>
      </c>
      <c r="H23">
        <f t="shared" si="3"/>
        <v>13.98809523809524</v>
      </c>
      <c r="I23">
        <f t="shared" si="4"/>
        <v>13.031462585034015</v>
      </c>
      <c r="J23" s="1">
        <f>+AS10</f>
        <v>22.5</v>
      </c>
    </row>
    <row r="24" spans="1:10" ht="12.75">
      <c r="A24" t="str">
        <f>+'Werkblad Nu'!A24</f>
        <v>i</v>
      </c>
      <c r="B24">
        <f t="shared" si="0"/>
        <v>22.321428571428573</v>
      </c>
      <c r="C24" s="1">
        <f>+AZ10</f>
        <v>40</v>
      </c>
      <c r="D24">
        <f t="shared" si="1"/>
        <v>21.726190476190474</v>
      </c>
      <c r="E24" s="1">
        <f>+BA10</f>
        <v>20.833333333333332</v>
      </c>
      <c r="F24">
        <f t="shared" si="2"/>
        <v>13.392857142857144</v>
      </c>
      <c r="G24" s="1">
        <f>+BB10</f>
        <v>16.666666666666668</v>
      </c>
      <c r="H24">
        <f t="shared" si="3"/>
        <v>13.98809523809524</v>
      </c>
      <c r="I24">
        <f t="shared" si="4"/>
        <v>13.031462585034015</v>
      </c>
      <c r="J24" s="1">
        <f>+AY10</f>
        <v>22.5</v>
      </c>
    </row>
    <row r="25" spans="1:10" ht="12.75">
      <c r="A25" t="str">
        <f>+'Werkblad Nu'!A25</f>
        <v>j</v>
      </c>
      <c r="B25">
        <f t="shared" si="0"/>
        <v>22.321428571428573</v>
      </c>
      <c r="C25" s="1">
        <f>+BF10</f>
        <v>40</v>
      </c>
      <c r="D25">
        <f t="shared" si="1"/>
        <v>21.726190476190474</v>
      </c>
      <c r="E25" s="1">
        <f>+BG10</f>
        <v>20.833333333333332</v>
      </c>
      <c r="F25">
        <f t="shared" si="2"/>
        <v>13.392857142857144</v>
      </c>
      <c r="G25" s="1">
        <f>+BH10</f>
        <v>16.666666666666668</v>
      </c>
      <c r="H25">
        <f t="shared" si="3"/>
        <v>13.98809523809524</v>
      </c>
      <c r="I25">
        <f t="shared" si="4"/>
        <v>13.031462585034015</v>
      </c>
      <c r="J25" s="1">
        <f>+BE10</f>
        <v>22.5</v>
      </c>
    </row>
    <row r="26" spans="3:10" ht="12.75">
      <c r="C26" s="1"/>
      <c r="E26" s="1"/>
      <c r="G26" s="1"/>
      <c r="J26" s="1"/>
    </row>
    <row r="27" spans="3:10" ht="12.75">
      <c r="C27" s="1"/>
      <c r="E27" s="1"/>
      <c r="G27" s="1"/>
      <c r="J27" s="1"/>
    </row>
    <row r="28" spans="3:10" ht="12.75">
      <c r="C28" s="1"/>
      <c r="E28" s="1"/>
      <c r="G28" s="1"/>
      <c r="J28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N14" sqref="N14"/>
    </sheetView>
  </sheetViews>
  <sheetFormatPr defaultColWidth="9.140625" defaultRowHeight="12.75"/>
  <sheetData>
    <row r="1" spans="3:9" ht="12.75">
      <c r="C1" t="s">
        <v>1</v>
      </c>
      <c r="E1" t="s">
        <v>2</v>
      </c>
      <c r="G1" t="s">
        <v>3</v>
      </c>
      <c r="I1" t="s">
        <v>0</v>
      </c>
    </row>
    <row r="2" spans="2:9" ht="12.75">
      <c r="B2" t="str">
        <f>+'Werkblad Nu'!B15</f>
        <v>Flexibel</v>
      </c>
      <c r="C2" t="str">
        <f>+'Werkblad Nu'!C15</f>
        <v>Adhocratie</v>
      </c>
      <c r="D2" t="str">
        <f>+'Werkblad Nu'!D15</f>
        <v>Extern</v>
      </c>
      <c r="E2" t="str">
        <f>+'Werkblad Nu'!E15</f>
        <v>Markt</v>
      </c>
      <c r="F2" t="str">
        <f>+'Werkblad Nu'!F15</f>
        <v>Stabiliteit</v>
      </c>
      <c r="G2" t="str">
        <f>+'Werkblad Nu'!G15</f>
        <v>Hiërarchie</v>
      </c>
      <c r="H2" t="str">
        <f>+'Werkblad Nu'!H15</f>
        <v>Intern</v>
      </c>
      <c r="I2" t="str">
        <f>+'Werkblad Nu'!I15</f>
        <v>Familie</v>
      </c>
    </row>
    <row r="3" spans="1:9" ht="12.75">
      <c r="A3">
        <v>1</v>
      </c>
      <c r="B3" s="2">
        <f aca="true" t="shared" si="0" ref="B3:B14">(+I3+C3)/2.8</f>
        <v>7.142857142857143</v>
      </c>
      <c r="C3" s="2">
        <f>+Nu!B5</f>
        <v>10</v>
      </c>
      <c r="D3" s="2">
        <f aca="true" t="shared" si="1" ref="D3:D14">(+C3+E3)/2.8</f>
        <v>10.714285714285715</v>
      </c>
      <c r="E3" s="2">
        <f>+Nu!B6</f>
        <v>20</v>
      </c>
      <c r="F3" s="2">
        <f aca="true" t="shared" si="2" ref="F3:F14">(E3+G3)/2.8</f>
        <v>28.571428571428573</v>
      </c>
      <c r="G3" s="2">
        <f>+Nu!B7</f>
        <v>60</v>
      </c>
      <c r="H3" s="2">
        <f aca="true" t="shared" si="3" ref="H3:H14">(G3+I3)/2.8</f>
        <v>25</v>
      </c>
      <c r="I3" s="2">
        <f>+Nu!B4</f>
        <v>10</v>
      </c>
    </row>
    <row r="4" spans="1:9" ht="12.75">
      <c r="A4">
        <v>1</v>
      </c>
      <c r="B4" s="2">
        <f t="shared" si="0"/>
        <v>10.714285714285715</v>
      </c>
      <c r="C4" s="2">
        <f>+Gewenst!B5</f>
        <v>20</v>
      </c>
      <c r="D4" s="2">
        <f t="shared" si="1"/>
        <v>21.42857142857143</v>
      </c>
      <c r="E4" s="2">
        <f>+Gewenst!B6</f>
        <v>40</v>
      </c>
      <c r="F4" s="2">
        <f t="shared" si="2"/>
        <v>25</v>
      </c>
      <c r="G4" s="2">
        <f>+Gewenst!B7</f>
        <v>30</v>
      </c>
      <c r="H4" s="2">
        <f t="shared" si="3"/>
        <v>14.285714285714286</v>
      </c>
      <c r="I4" s="2">
        <f>+Gewenst!B4</f>
        <v>10</v>
      </c>
    </row>
    <row r="5" spans="1:9" ht="12.75">
      <c r="A5">
        <v>2</v>
      </c>
      <c r="B5" s="2">
        <f t="shared" si="0"/>
        <v>7.142857142857143</v>
      </c>
      <c r="C5" s="2">
        <f>+Nu!B10</f>
        <v>10</v>
      </c>
      <c r="D5" s="2">
        <f t="shared" si="1"/>
        <v>10.714285714285715</v>
      </c>
      <c r="E5" s="2">
        <f>+Nu!B11</f>
        <v>20</v>
      </c>
      <c r="F5" s="2">
        <f t="shared" si="2"/>
        <v>28.571428571428573</v>
      </c>
      <c r="G5" s="2">
        <f>+Nu!B12</f>
        <v>60</v>
      </c>
      <c r="H5" s="2">
        <f t="shared" si="3"/>
        <v>25</v>
      </c>
      <c r="I5" s="2">
        <f>+Nu!B9</f>
        <v>10</v>
      </c>
    </row>
    <row r="6" spans="1:9" ht="12.75">
      <c r="A6">
        <v>2</v>
      </c>
      <c r="B6" s="2">
        <f t="shared" si="0"/>
        <v>10.714285714285715</v>
      </c>
      <c r="C6" s="2">
        <f>+Gewenst!B10</f>
        <v>10</v>
      </c>
      <c r="D6" s="2">
        <f t="shared" si="1"/>
        <v>17.857142857142858</v>
      </c>
      <c r="E6" s="2">
        <f>+Gewenst!B11</f>
        <v>40</v>
      </c>
      <c r="F6" s="2">
        <f t="shared" si="2"/>
        <v>25</v>
      </c>
      <c r="G6" s="2">
        <f>+Gewenst!B12</f>
        <v>30</v>
      </c>
      <c r="H6" s="2">
        <f t="shared" si="3"/>
        <v>17.857142857142858</v>
      </c>
      <c r="I6" s="2">
        <f>+Gewenst!B9</f>
        <v>20</v>
      </c>
    </row>
    <row r="7" spans="1:9" ht="12.75">
      <c r="A7">
        <v>3</v>
      </c>
      <c r="B7" s="2">
        <f t="shared" si="0"/>
        <v>10.714285714285715</v>
      </c>
      <c r="C7" s="2">
        <f>+Nu!B15</f>
        <v>10</v>
      </c>
      <c r="D7" s="2">
        <f t="shared" si="1"/>
        <v>14.285714285714286</v>
      </c>
      <c r="E7" s="2">
        <f>+Nu!B16</f>
        <v>30</v>
      </c>
      <c r="F7" s="2">
        <f t="shared" si="2"/>
        <v>25</v>
      </c>
      <c r="G7" s="2">
        <f>+Nu!B17</f>
        <v>40</v>
      </c>
      <c r="H7" s="2">
        <f t="shared" si="3"/>
        <v>21.42857142857143</v>
      </c>
      <c r="I7" s="2">
        <f>+Nu!B14</f>
        <v>20</v>
      </c>
    </row>
    <row r="8" spans="1:9" ht="12.75">
      <c r="A8">
        <v>3</v>
      </c>
      <c r="B8" s="2">
        <f t="shared" si="0"/>
        <v>10.714285714285715</v>
      </c>
      <c r="C8" s="2">
        <f>+Gewenst!B15</f>
        <v>10</v>
      </c>
      <c r="D8" s="2">
        <f t="shared" si="1"/>
        <v>17.857142857142858</v>
      </c>
      <c r="E8" s="2">
        <f>+Gewenst!B16</f>
        <v>40</v>
      </c>
      <c r="F8" s="2">
        <f t="shared" si="2"/>
        <v>25</v>
      </c>
      <c r="G8" s="2">
        <f>+Gewenst!B17</f>
        <v>30</v>
      </c>
      <c r="H8" s="2">
        <f t="shared" si="3"/>
        <v>17.857142857142858</v>
      </c>
      <c r="I8" s="2">
        <f>+Gewenst!B14</f>
        <v>20</v>
      </c>
    </row>
    <row r="9" spans="1:9" ht="12.75">
      <c r="A9">
        <v>4</v>
      </c>
      <c r="B9" s="2">
        <f t="shared" si="0"/>
        <v>7.142857142857143</v>
      </c>
      <c r="C9" s="2">
        <f>+Nu!B20</f>
        <v>10</v>
      </c>
      <c r="D9" s="2">
        <f t="shared" si="1"/>
        <v>10.714285714285715</v>
      </c>
      <c r="E9" s="2">
        <f>+Nu!B21</f>
        <v>20</v>
      </c>
      <c r="F9" s="2">
        <f t="shared" si="2"/>
        <v>28.571428571428573</v>
      </c>
      <c r="G9" s="2">
        <f>+Nu!B22</f>
        <v>60</v>
      </c>
      <c r="H9" s="2">
        <f t="shared" si="3"/>
        <v>25</v>
      </c>
      <c r="I9" s="2">
        <f>+Nu!B19</f>
        <v>10</v>
      </c>
    </row>
    <row r="10" spans="1:9" ht="12.75">
      <c r="A10">
        <v>4</v>
      </c>
      <c r="B10" s="2">
        <f t="shared" si="0"/>
        <v>7.142857142857143</v>
      </c>
      <c r="C10" s="2">
        <f>+Gewenst!B20</f>
        <v>10</v>
      </c>
      <c r="D10" s="2">
        <f t="shared" si="1"/>
        <v>17.857142857142858</v>
      </c>
      <c r="E10" s="2">
        <f>+Gewenst!B21</f>
        <v>40</v>
      </c>
      <c r="F10" s="2">
        <f t="shared" si="2"/>
        <v>28.571428571428573</v>
      </c>
      <c r="G10" s="2">
        <f>+Gewenst!B22</f>
        <v>40</v>
      </c>
      <c r="H10" s="2">
        <f t="shared" si="3"/>
        <v>17.857142857142858</v>
      </c>
      <c r="I10" s="2">
        <f>+Gewenst!B19</f>
        <v>10</v>
      </c>
    </row>
    <row r="11" spans="1:9" ht="12.75">
      <c r="A11">
        <v>5</v>
      </c>
      <c r="B11" s="2">
        <f t="shared" si="0"/>
        <v>7.142857142857143</v>
      </c>
      <c r="C11" s="2">
        <f>+Nu!B25</f>
        <v>10</v>
      </c>
      <c r="D11" s="2">
        <f t="shared" si="1"/>
        <v>10.714285714285715</v>
      </c>
      <c r="E11" s="2">
        <f>+Nu!B26</f>
        <v>20</v>
      </c>
      <c r="F11" s="2">
        <f t="shared" si="2"/>
        <v>28.571428571428573</v>
      </c>
      <c r="G11" s="2">
        <f>+Nu!B27</f>
        <v>60</v>
      </c>
      <c r="H11" s="2">
        <f t="shared" si="3"/>
        <v>25</v>
      </c>
      <c r="I11" s="2">
        <f>+Nu!B24</f>
        <v>10</v>
      </c>
    </row>
    <row r="12" spans="1:9" ht="12.75">
      <c r="A12">
        <v>5</v>
      </c>
      <c r="B12" s="2">
        <f t="shared" si="0"/>
        <v>7.142857142857143</v>
      </c>
      <c r="C12" s="2">
        <f>+Gewenst!B25</f>
        <v>10</v>
      </c>
      <c r="D12" s="2">
        <f t="shared" si="1"/>
        <v>7.142857142857143</v>
      </c>
      <c r="E12" s="2">
        <f>+Gewenst!B26</f>
        <v>10</v>
      </c>
      <c r="F12" s="2">
        <f t="shared" si="2"/>
        <v>28.571428571428573</v>
      </c>
      <c r="G12" s="2">
        <f>+Gewenst!B27</f>
        <v>70</v>
      </c>
      <c r="H12" s="2">
        <f t="shared" si="3"/>
        <v>28.571428571428573</v>
      </c>
      <c r="I12" s="2">
        <f>+Gewenst!B24</f>
        <v>10</v>
      </c>
    </row>
    <row r="13" spans="1:9" ht="12.75">
      <c r="A13">
        <v>6</v>
      </c>
      <c r="B13" s="2">
        <f t="shared" si="0"/>
        <v>17.857142857142858</v>
      </c>
      <c r="C13" s="2">
        <f>+Nu!B30</f>
        <v>0</v>
      </c>
      <c r="D13" s="2">
        <f t="shared" si="1"/>
        <v>0</v>
      </c>
      <c r="E13" s="2">
        <f>+Nu!B31</f>
        <v>0</v>
      </c>
      <c r="F13" s="2">
        <f t="shared" si="2"/>
        <v>17.857142857142858</v>
      </c>
      <c r="G13" s="2">
        <f>+Nu!B32</f>
        <v>50</v>
      </c>
      <c r="H13" s="2">
        <f t="shared" si="3"/>
        <v>35.714285714285715</v>
      </c>
      <c r="I13" s="2">
        <f>+Nu!B29</f>
        <v>50</v>
      </c>
    </row>
    <row r="14" spans="1:9" ht="12.75">
      <c r="A14">
        <v>6</v>
      </c>
      <c r="B14" s="2">
        <f t="shared" si="0"/>
        <v>17.857142857142858</v>
      </c>
      <c r="C14" s="2">
        <f>+Gewenst!B30</f>
        <v>0</v>
      </c>
      <c r="D14" s="2">
        <f t="shared" si="1"/>
        <v>0</v>
      </c>
      <c r="E14" s="2">
        <f>+Gewenst!B31</f>
        <v>0</v>
      </c>
      <c r="F14" s="2">
        <f t="shared" si="2"/>
        <v>17.857142857142858</v>
      </c>
      <c r="G14" s="2">
        <f>+Gewenst!B32</f>
        <v>50</v>
      </c>
      <c r="H14" s="2">
        <f t="shared" si="3"/>
        <v>35.714285714285715</v>
      </c>
      <c r="I14" s="2">
        <f>+Gewenst!B29</f>
        <v>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Klein</dc:creator>
  <cp:keywords/>
  <dc:description/>
  <cp:lastModifiedBy>ValuAid</cp:lastModifiedBy>
  <cp:lastPrinted>2008-11-27T22:58:15Z</cp:lastPrinted>
  <dcterms:created xsi:type="dcterms:W3CDTF">2006-02-26T15:00:49Z</dcterms:created>
  <dcterms:modified xsi:type="dcterms:W3CDTF">2011-12-07T13:21:52Z</dcterms:modified>
  <cp:category/>
  <cp:version/>
  <cp:contentType/>
  <cp:contentStatus/>
</cp:coreProperties>
</file>